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汇总表" sheetId="1" r:id="rId1"/>
  </sheets>
  <definedNames>
    <definedName name="_xlnm._FilterDatabase" localSheetId="0" hidden="1">汇总表!$A$1:$T$3</definedName>
    <definedName name="_xlnm.Print_Titles" localSheetId="0">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<sst xmlns="http://schemas.openxmlformats.org/spreadsheetml/2006/main" count="106" uniqueCount="63">
  <si>
    <t>云县2025年度农村劳动力职业技能培训专项行动培训补贴资金汇总表</t>
  </si>
  <si>
    <t>合格人数：人</t>
  </si>
  <si>
    <t>培训补贴金额:元</t>
  </si>
  <si>
    <t>班级序号</t>
  </si>
  <si>
    <t>班级名称</t>
  </si>
  <si>
    <t>培训地址</t>
  </si>
  <si>
    <t>培训
工种</t>
  </si>
  <si>
    <t>证书名称</t>
  </si>
  <si>
    <t>证书等级</t>
  </si>
  <si>
    <t>培训时间</t>
  </si>
  <si>
    <t>培训人数</t>
  </si>
  <si>
    <t>非脱贫劳动力</t>
  </si>
  <si>
    <t>脱贫劳动力</t>
  </si>
  <si>
    <t>脱贫劳动力补贴标准（上浮20%）</t>
  </si>
  <si>
    <t>非脱贫劳动力补贴标准</t>
  </si>
  <si>
    <t>脱贫劳动力生活补贴（60元/天/人）</t>
  </si>
  <si>
    <t>应拨资金</t>
  </si>
  <si>
    <t>未拨资金</t>
  </si>
  <si>
    <t>培训机构</t>
  </si>
  <si>
    <t>类型</t>
  </si>
  <si>
    <t>备注</t>
  </si>
  <si>
    <t>云县2025年职业技能培训第五期(初级电工〈就业班〉）</t>
  </si>
  <si>
    <t>云县大朝山西镇背阴寨村委会</t>
  </si>
  <si>
    <t>电工</t>
  </si>
  <si>
    <t>技能等级证</t>
  </si>
  <si>
    <t>初级</t>
  </si>
  <si>
    <t>2025-3-5-2025-3-19</t>
  </si>
  <si>
    <t>临沧市临翔区云集职业技能培训学校有限公司</t>
  </si>
  <si>
    <t>专项行动</t>
  </si>
  <si>
    <t>云县2025年职业技能培训第九期二班(烟叶挑选〈产业班〉）</t>
  </si>
  <si>
    <t>云县后箐乡玉碗水村委会</t>
  </si>
  <si>
    <t>烟叶挑选</t>
  </si>
  <si>
    <t>专项能力证</t>
  </si>
  <si>
    <t>无</t>
  </si>
  <si>
    <t>2025-3-12-2025-3-19</t>
  </si>
  <si>
    <r>
      <rPr>
        <sz val="10"/>
        <color theme="1"/>
        <rFont val="宋体"/>
        <charset val="134"/>
      </rPr>
      <t>云县2025年职业技能培训第九期三班</t>
    </r>
    <r>
      <rPr>
        <sz val="10"/>
        <color theme="1"/>
        <rFont val="方正小标宋简体"/>
        <charset val="134"/>
      </rPr>
      <t>（烟叶挑选</t>
    </r>
    <r>
      <rPr>
        <sz val="10"/>
        <color theme="1"/>
        <rFont val="宋体"/>
        <charset val="134"/>
      </rPr>
      <t>&lt;产业班&gt;</t>
    </r>
    <r>
      <rPr>
        <sz val="10"/>
        <color theme="1"/>
        <rFont val="方正小标宋简体"/>
        <charset val="134"/>
      </rPr>
      <t>）</t>
    </r>
    <r>
      <rPr>
        <sz val="10"/>
        <color theme="1"/>
        <rFont val="宋体"/>
        <charset val="134"/>
      </rPr>
      <t>培训</t>
    </r>
  </si>
  <si>
    <t>云县后箐乡玉碗水村平掌组活动室</t>
  </si>
  <si>
    <t>专项能力证书</t>
  </si>
  <si>
    <t>云县2025年职业技能培训第九期一班(烟叶挑选&lt;产业班&gt;）</t>
  </si>
  <si>
    <t>云县后箐乡玉碗水村灯盏组活动室</t>
  </si>
  <si>
    <t>云县2025年职业技能培训第十四期四班(畜禽疾病防控〈产业班〉）</t>
  </si>
  <si>
    <t>云县后箐乡梁子村委会</t>
  </si>
  <si>
    <t>畜禽疾病防控</t>
  </si>
  <si>
    <t>2025-3-21-2025-3-28</t>
  </si>
  <si>
    <t>小  计</t>
  </si>
  <si>
    <t>云县2025年职业技能培训第四期1班（挖掘铲运和桩工机械司机）《就业班》）</t>
  </si>
  <si>
    <t>爱华镇黑蚂塘村委会</t>
  </si>
  <si>
    <t>挖掘铲运和桩工机械司机</t>
  </si>
  <si>
    <t>职业技能等级证书</t>
  </si>
  <si>
    <t>2025-3-03-2025-3-17</t>
  </si>
  <si>
    <t>昆明市西山区大正职业技能培训学校有限公司</t>
  </si>
  <si>
    <t>云县2025年职业技能培训第六期（养老护理员）《产业班》）</t>
  </si>
  <si>
    <t>茂兰镇安乐村委会</t>
  </si>
  <si>
    <t>养老护理员</t>
  </si>
  <si>
    <t>2025-3-06-2025-3-20</t>
  </si>
  <si>
    <t>云县2025年职业技能培训第十三期2班（挖掘铲运和桩工机械司机）《产业班》）</t>
  </si>
  <si>
    <t>2025-3-19-2025-4-02</t>
  </si>
  <si>
    <t>云县2025年职业技能培训第十八期（挖掘铲运和桩工机械司机）《产业班》）</t>
  </si>
  <si>
    <t>2025-4-08-2025-4-22</t>
  </si>
  <si>
    <t>云县2025年职业技能培训第二十三期（养老护理员）《产业班》）</t>
  </si>
  <si>
    <t>茂兰镇茂兰村委会</t>
  </si>
  <si>
    <t>2025-4-24-2025-5-10</t>
  </si>
  <si>
    <t>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</si>
</sst>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4"/>
      <name val="方正小标宋简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176" fontId="3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 wrapText="1"/>
    </xf>
    <xf numFmtId="176" fontId="4" fillId="0" borderId="6" xfId="0" applyNumberFormat="1" applyFont="1" applyBorder="1" applyAlignment="1">
      <alignment horizontal="left" vertical="center"/>
    </xf>
    <xf numFmtId="0" fontId="8" fillId="0" borderId="6" xfId="0" applyFont="1" applyFill="1" applyBorder="1" applyAlignment="1">
      <alignment horizontal="centerContinuous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left" vertical="center" wrapText="1"/>
    </xf>
    <xf numFmtId="176" fontId="10" fillId="0" borderId="6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176" fontId="0" fillId="0" borderId="0" xfId="0" applyNumberFormat="1" applyFont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/>
    </xf>
    <xf numFmtId="176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D23" sqref="D23"/>
    </sheetView>
  </sheetViews>
  <sheetFormatPr defaultColWidth="9" defaultRowHeight="15" customHeight="1"/>
  <cols>
    <col min="1" max="1" width="2.875" style="7" customWidth="1"/>
    <col min="2" max="2" width="54.25" style="7" customWidth="1"/>
    <col min="3" max="3" width="18.375" style="8" customWidth="1"/>
    <col min="4" max="4" width="11.25" style="9" customWidth="1"/>
    <col min="5" max="5" width="10.125" style="7" customWidth="1"/>
    <col min="6" max="6" width="5.5" style="7" customWidth="1"/>
    <col min="7" max="7" width="18.375" style="8" customWidth="1"/>
    <col min="8" max="8" width="9.875" style="7" customWidth="1"/>
    <col min="9" max="9" width="9.5" style="7" customWidth="1"/>
    <col min="10" max="10" width="9.125" style="7" customWidth="1"/>
    <col min="11" max="11" width="9.375" style="7" customWidth="1"/>
    <col min="12" max="12" width="8.875" style="7" customWidth="1"/>
    <col min="13" max="13" width="11.625" style="7" customWidth="1"/>
    <col min="14" max="14" width="12.25" style="7" customWidth="1"/>
    <col min="15" max="15" width="11.75" style="7" customWidth="1"/>
    <col min="16" max="16" width="12.125" style="7" customWidth="1"/>
    <col min="17" max="17" width="11.625" style="7" customWidth="1"/>
    <col min="18" max="18" width="34.375" style="7" customWidth="1"/>
    <col min="19" max="19" width="10.125" style="7" customWidth="1"/>
    <col min="20" max="20" width="9" style="7" customWidth="1"/>
    <col min="21" max="16384" width="9" style="10"/>
  </cols>
  <sheetData>
    <row r="1" s="1" customFormat="1" ht="33" customHeight="1" spans="1:20">
      <c r="A1" s="11" t="s">
        <v>0</v>
      </c>
      <c r="B1" s="12"/>
      <c r="C1" s="13"/>
      <c r="D1" s="11"/>
      <c r="E1" s="11"/>
      <c r="F1" s="11"/>
      <c r="G1" s="14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="1" customFormat="1" customHeight="1" spans="1:20">
      <c r="A2" s="15"/>
      <c r="B2" s="15"/>
      <c r="C2" s="15"/>
      <c r="D2" s="15"/>
      <c r="E2" s="15"/>
      <c r="F2" s="16"/>
      <c r="G2" s="17"/>
      <c r="H2" s="18"/>
      <c r="I2" s="29" t="s">
        <v>1</v>
      </c>
      <c r="J2" s="30"/>
      <c r="K2" s="15"/>
      <c r="L2" s="16"/>
      <c r="M2" s="31" t="s">
        <v>2</v>
      </c>
      <c r="N2" s="32"/>
      <c r="O2" s="16"/>
      <c r="P2" s="16"/>
      <c r="Q2" s="16"/>
      <c r="R2" s="15"/>
      <c r="S2" s="16"/>
      <c r="T2" s="16"/>
    </row>
    <row r="3" s="2" customFormat="1" ht="52" customHeight="1" spans="1:20">
      <c r="A3" s="19" t="s">
        <v>3</v>
      </c>
      <c r="B3" s="20" t="s">
        <v>4</v>
      </c>
      <c r="C3" s="19" t="s">
        <v>5</v>
      </c>
      <c r="D3" s="20" t="s">
        <v>6</v>
      </c>
      <c r="E3" s="21" t="s">
        <v>7</v>
      </c>
      <c r="F3" s="19" t="s">
        <v>8</v>
      </c>
      <c r="G3" s="19" t="s">
        <v>9</v>
      </c>
      <c r="H3" s="19" t="s">
        <v>10</v>
      </c>
      <c r="I3" s="33" t="s">
        <v>11</v>
      </c>
      <c r="J3" s="33" t="s">
        <v>12</v>
      </c>
      <c r="K3" s="19" t="s">
        <v>13</v>
      </c>
      <c r="L3" s="19" t="s">
        <v>14</v>
      </c>
      <c r="M3" s="33" t="s">
        <v>11</v>
      </c>
      <c r="N3" s="33" t="s">
        <v>12</v>
      </c>
      <c r="O3" s="19" t="s">
        <v>15</v>
      </c>
      <c r="P3" s="19" t="s">
        <v>16</v>
      </c>
      <c r="Q3" s="19" t="s">
        <v>17</v>
      </c>
      <c r="R3" s="19" t="s">
        <v>18</v>
      </c>
      <c r="S3" s="19" t="s">
        <v>19</v>
      </c>
      <c r="T3" s="19" t="s">
        <v>20</v>
      </c>
    </row>
    <row r="4" s="3" customFormat="1" ht="18" customHeight="1" spans="1:20">
      <c r="A4" s="22">
        <v>1</v>
      </c>
      <c r="B4" s="23" t="s">
        <v>21</v>
      </c>
      <c r="C4" s="23" t="s">
        <v>22</v>
      </c>
      <c r="D4" s="23" t="s">
        <v>23</v>
      </c>
      <c r="E4" s="23" t="s">
        <v>24</v>
      </c>
      <c r="F4" s="23" t="s">
        <v>25</v>
      </c>
      <c r="G4" s="23" t="s">
        <v>26</v>
      </c>
      <c r="H4" s="24">
        <v>60</v>
      </c>
      <c r="I4" s="24">
        <v>1</v>
      </c>
      <c r="J4" s="24">
        <v>55</v>
      </c>
      <c r="K4" s="24">
        <v>1680</v>
      </c>
      <c r="L4" s="24">
        <v>1400</v>
      </c>
      <c r="M4" s="24">
        <f>I4*L4</f>
        <v>1400</v>
      </c>
      <c r="N4" s="24">
        <f>J4*K4</f>
        <v>92400</v>
      </c>
      <c r="O4" s="24">
        <v>47460</v>
      </c>
      <c r="P4" s="24">
        <f t="shared" ref="P4:P8" si="0">M4+N4+O4</f>
        <v>141260</v>
      </c>
      <c r="Q4" s="24">
        <v>141260</v>
      </c>
      <c r="R4" s="23" t="s">
        <v>27</v>
      </c>
      <c r="S4" s="23" t="s">
        <v>28</v>
      </c>
      <c r="T4" s="37"/>
    </row>
    <row r="5" s="3" customFormat="1" ht="18" customHeight="1" spans="1:20">
      <c r="A5" s="22">
        <v>2</v>
      </c>
      <c r="B5" s="23" t="s">
        <v>29</v>
      </c>
      <c r="C5" s="23" t="s">
        <v>30</v>
      </c>
      <c r="D5" s="23" t="s">
        <v>31</v>
      </c>
      <c r="E5" s="23" t="s">
        <v>32</v>
      </c>
      <c r="F5" s="23" t="s">
        <v>33</v>
      </c>
      <c r="G5" s="23" t="s">
        <v>34</v>
      </c>
      <c r="H5" s="24">
        <v>59</v>
      </c>
      <c r="I5" s="24">
        <v>1</v>
      </c>
      <c r="J5" s="24">
        <v>47</v>
      </c>
      <c r="K5" s="24">
        <v>1080</v>
      </c>
      <c r="L5" s="24">
        <v>900</v>
      </c>
      <c r="M5" s="24">
        <v>900</v>
      </c>
      <c r="N5" s="24">
        <v>50760</v>
      </c>
      <c r="O5" s="24">
        <v>22440</v>
      </c>
      <c r="P5" s="24">
        <f t="shared" si="0"/>
        <v>74100</v>
      </c>
      <c r="Q5" s="24">
        <v>74100</v>
      </c>
      <c r="R5" s="23" t="s">
        <v>27</v>
      </c>
      <c r="S5" s="23" t="s">
        <v>28</v>
      </c>
      <c r="T5" s="23"/>
    </row>
    <row r="6" s="3" customFormat="1" ht="21" customHeight="1" spans="1:20">
      <c r="A6" s="22">
        <v>3</v>
      </c>
      <c r="B6" s="23" t="s">
        <v>35</v>
      </c>
      <c r="C6" s="23" t="s">
        <v>36</v>
      </c>
      <c r="D6" s="23" t="s">
        <v>31</v>
      </c>
      <c r="E6" s="23" t="s">
        <v>37</v>
      </c>
      <c r="F6" s="23" t="s">
        <v>33</v>
      </c>
      <c r="G6" s="23" t="s">
        <v>34</v>
      </c>
      <c r="H6" s="24">
        <v>60</v>
      </c>
      <c r="I6" s="24">
        <v>0</v>
      </c>
      <c r="J6" s="24">
        <v>58</v>
      </c>
      <c r="K6" s="24">
        <v>1080</v>
      </c>
      <c r="L6" s="24">
        <v>900</v>
      </c>
      <c r="M6" s="24">
        <v>0</v>
      </c>
      <c r="N6" s="24">
        <v>62640</v>
      </c>
      <c r="O6" s="24">
        <v>26280</v>
      </c>
      <c r="P6" s="24">
        <v>88920</v>
      </c>
      <c r="Q6" s="24">
        <v>88920</v>
      </c>
      <c r="R6" s="23" t="s">
        <v>27</v>
      </c>
      <c r="S6" s="23" t="s">
        <v>28</v>
      </c>
      <c r="T6" s="23"/>
    </row>
    <row r="7" s="3" customFormat="1" ht="24" customHeight="1" spans="1:20">
      <c r="A7" s="22">
        <v>4</v>
      </c>
      <c r="B7" s="23" t="s">
        <v>38</v>
      </c>
      <c r="C7" s="23" t="s">
        <v>39</v>
      </c>
      <c r="D7" s="23" t="s">
        <v>31</v>
      </c>
      <c r="E7" s="23" t="s">
        <v>37</v>
      </c>
      <c r="F7" s="23" t="s">
        <v>33</v>
      </c>
      <c r="G7" s="23" t="s">
        <v>34</v>
      </c>
      <c r="H7" s="24">
        <v>55</v>
      </c>
      <c r="I7" s="24">
        <v>1</v>
      </c>
      <c r="J7" s="24">
        <v>48</v>
      </c>
      <c r="K7" s="24">
        <v>1080</v>
      </c>
      <c r="L7" s="24">
        <v>900</v>
      </c>
      <c r="M7" s="24">
        <v>900</v>
      </c>
      <c r="N7" s="24">
        <v>51840</v>
      </c>
      <c r="O7" s="24">
        <v>22860</v>
      </c>
      <c r="P7" s="24">
        <f t="shared" si="0"/>
        <v>75600</v>
      </c>
      <c r="Q7" s="24">
        <v>75600</v>
      </c>
      <c r="R7" s="23" t="s">
        <v>27</v>
      </c>
      <c r="S7" s="23" t="s">
        <v>28</v>
      </c>
      <c r="T7" s="23"/>
    </row>
    <row r="8" s="4" customFormat="1" ht="20" customHeight="1" spans="1:20">
      <c r="A8" s="22">
        <v>5</v>
      </c>
      <c r="B8" s="23" t="s">
        <v>40</v>
      </c>
      <c r="C8" s="23" t="s">
        <v>41</v>
      </c>
      <c r="D8" s="23" t="s">
        <v>42</v>
      </c>
      <c r="E8" s="23" t="s">
        <v>32</v>
      </c>
      <c r="F8" s="23" t="s">
        <v>33</v>
      </c>
      <c r="G8" s="23" t="s">
        <v>43</v>
      </c>
      <c r="H8" s="24">
        <v>50</v>
      </c>
      <c r="I8" s="24">
        <v>6</v>
      </c>
      <c r="J8" s="24">
        <v>40</v>
      </c>
      <c r="K8" s="24">
        <v>1080</v>
      </c>
      <c r="L8" s="24">
        <v>900</v>
      </c>
      <c r="M8" s="24">
        <v>5400</v>
      </c>
      <c r="N8" s="24">
        <v>43200</v>
      </c>
      <c r="O8" s="24">
        <v>19200</v>
      </c>
      <c r="P8" s="24">
        <f t="shared" si="0"/>
        <v>67800</v>
      </c>
      <c r="Q8" s="24">
        <v>67800</v>
      </c>
      <c r="R8" s="23" t="s">
        <v>27</v>
      </c>
      <c r="S8" s="23" t="s">
        <v>28</v>
      </c>
      <c r="T8" s="23"/>
    </row>
    <row r="9" s="5" customFormat="1" customHeight="1" spans="1:20">
      <c r="A9" s="25" t="s">
        <v>44</v>
      </c>
      <c r="B9" s="25"/>
      <c r="C9" s="26"/>
      <c r="D9" s="25"/>
      <c r="E9" s="25"/>
      <c r="F9" s="25"/>
      <c r="G9" s="26"/>
      <c r="H9" s="27">
        <f>SUM(H4:H8)</f>
        <v>284</v>
      </c>
      <c r="I9" s="27">
        <f t="shared" ref="I9:R9" si="1">SUM(I4:I8)</f>
        <v>9</v>
      </c>
      <c r="J9" s="27">
        <f t="shared" si="1"/>
        <v>248</v>
      </c>
      <c r="K9" s="27"/>
      <c r="L9" s="27"/>
      <c r="M9" s="27">
        <f t="shared" si="1"/>
        <v>8600</v>
      </c>
      <c r="N9" s="27">
        <f t="shared" si="1"/>
        <v>300840</v>
      </c>
      <c r="O9" s="27">
        <f t="shared" si="1"/>
        <v>138240</v>
      </c>
      <c r="P9" s="27">
        <f t="shared" si="1"/>
        <v>447680</v>
      </c>
      <c r="Q9" s="27">
        <v>447680</v>
      </c>
      <c r="R9" s="38"/>
      <c r="S9" s="38"/>
      <c r="T9" s="38"/>
    </row>
    <row r="10" s="6" customFormat="1" customHeight="1" spans="1:20">
      <c r="A10" s="23">
        <v>1</v>
      </c>
      <c r="B10" s="23" t="s">
        <v>45</v>
      </c>
      <c r="C10" s="23" t="s">
        <v>46</v>
      </c>
      <c r="D10" s="23" t="s">
        <v>47</v>
      </c>
      <c r="E10" s="23" t="s">
        <v>48</v>
      </c>
      <c r="F10" s="23" t="s">
        <v>25</v>
      </c>
      <c r="G10" s="23" t="s">
        <v>49</v>
      </c>
      <c r="H10" s="24">
        <v>48</v>
      </c>
      <c r="I10" s="24">
        <v>44</v>
      </c>
      <c r="J10" s="24">
        <v>4</v>
      </c>
      <c r="K10" s="24">
        <v>1680</v>
      </c>
      <c r="L10" s="24">
        <v>1400</v>
      </c>
      <c r="M10" s="24">
        <v>61600</v>
      </c>
      <c r="N10" s="24">
        <v>6720</v>
      </c>
      <c r="O10" s="24">
        <v>3600</v>
      </c>
      <c r="P10" s="24">
        <f>M10+N10+O10</f>
        <v>71920</v>
      </c>
      <c r="Q10" s="24">
        <v>71920</v>
      </c>
      <c r="R10" s="23" t="s">
        <v>50</v>
      </c>
      <c r="S10" s="23" t="s">
        <v>28</v>
      </c>
      <c r="T10" s="39"/>
    </row>
    <row r="11" s="6" customFormat="1" customHeight="1" spans="1:22">
      <c r="A11" s="23">
        <v>2</v>
      </c>
      <c r="B11" s="23" t="s">
        <v>51</v>
      </c>
      <c r="C11" s="23" t="s">
        <v>52</v>
      </c>
      <c r="D11" s="23" t="s">
        <v>53</v>
      </c>
      <c r="E11" s="23" t="s">
        <v>48</v>
      </c>
      <c r="F11" s="23" t="s">
        <v>25</v>
      </c>
      <c r="G11" s="23" t="s">
        <v>54</v>
      </c>
      <c r="H11" s="24">
        <v>60</v>
      </c>
      <c r="I11" s="24">
        <v>0</v>
      </c>
      <c r="J11" s="24">
        <v>55</v>
      </c>
      <c r="K11" s="24">
        <v>1680</v>
      </c>
      <c r="L11" s="24">
        <v>1400</v>
      </c>
      <c r="M11" s="24">
        <v>0</v>
      </c>
      <c r="N11" s="24">
        <v>92400</v>
      </c>
      <c r="O11" s="34">
        <v>47820</v>
      </c>
      <c r="P11" s="24">
        <f>M11+N11+O11</f>
        <v>140220</v>
      </c>
      <c r="Q11" s="24">
        <v>140220</v>
      </c>
      <c r="R11" s="23" t="s">
        <v>50</v>
      </c>
      <c r="S11" s="23" t="s">
        <v>28</v>
      </c>
      <c r="T11" s="39"/>
      <c r="U11" s="40"/>
      <c r="V11" s="41"/>
    </row>
    <row r="12" s="6" customFormat="1" customHeight="1" spans="1:20">
      <c r="A12" s="23">
        <v>3</v>
      </c>
      <c r="B12" s="23" t="s">
        <v>55</v>
      </c>
      <c r="C12" s="23" t="s">
        <v>46</v>
      </c>
      <c r="D12" s="23" t="s">
        <v>47</v>
      </c>
      <c r="E12" s="23" t="s">
        <v>48</v>
      </c>
      <c r="F12" s="23" t="s">
        <v>25</v>
      </c>
      <c r="G12" s="23" t="s">
        <v>56</v>
      </c>
      <c r="H12" s="24">
        <v>60</v>
      </c>
      <c r="I12" s="24">
        <v>53</v>
      </c>
      <c r="J12" s="24">
        <v>7</v>
      </c>
      <c r="K12" s="24">
        <v>1680</v>
      </c>
      <c r="L12" s="24">
        <v>1400</v>
      </c>
      <c r="M12" s="24">
        <v>74200</v>
      </c>
      <c r="N12" s="24">
        <v>11760</v>
      </c>
      <c r="O12" s="24">
        <v>5640</v>
      </c>
      <c r="P12" s="24">
        <f>M12+N12+O12</f>
        <v>91600</v>
      </c>
      <c r="Q12" s="24">
        <v>91600</v>
      </c>
      <c r="R12" s="23" t="s">
        <v>50</v>
      </c>
      <c r="S12" s="23" t="s">
        <v>28</v>
      </c>
      <c r="T12" s="39"/>
    </row>
    <row r="13" s="6" customFormat="1" customHeight="1" spans="1:20">
      <c r="A13" s="23">
        <v>4</v>
      </c>
      <c r="B13" s="23" t="s">
        <v>57</v>
      </c>
      <c r="C13" s="23" t="s">
        <v>46</v>
      </c>
      <c r="D13" s="23" t="s">
        <v>47</v>
      </c>
      <c r="E13" s="23" t="s">
        <v>48</v>
      </c>
      <c r="F13" s="23" t="s">
        <v>25</v>
      </c>
      <c r="G13" s="23" t="s">
        <v>58</v>
      </c>
      <c r="H13" s="24">
        <v>60</v>
      </c>
      <c r="I13" s="24">
        <v>48</v>
      </c>
      <c r="J13" s="24">
        <v>9</v>
      </c>
      <c r="K13" s="24">
        <v>1680</v>
      </c>
      <c r="L13" s="24">
        <v>1400</v>
      </c>
      <c r="M13" s="24">
        <v>67200</v>
      </c>
      <c r="N13" s="24">
        <v>15120</v>
      </c>
      <c r="O13" s="24">
        <v>7440</v>
      </c>
      <c r="P13" s="24">
        <f>M13+N13+O13</f>
        <v>89760</v>
      </c>
      <c r="Q13" s="24">
        <v>89760</v>
      </c>
      <c r="R13" s="23" t="s">
        <v>50</v>
      </c>
      <c r="S13" s="23" t="s">
        <v>28</v>
      </c>
      <c r="T13" s="39"/>
    </row>
    <row r="14" s="6" customFormat="1" customHeight="1" spans="1:20">
      <c r="A14" s="23">
        <v>5</v>
      </c>
      <c r="B14" s="23" t="s">
        <v>59</v>
      </c>
      <c r="C14" s="23" t="s">
        <v>60</v>
      </c>
      <c r="D14" s="23" t="s">
        <v>53</v>
      </c>
      <c r="E14" s="23" t="s">
        <v>48</v>
      </c>
      <c r="F14" s="23" t="s">
        <v>25</v>
      </c>
      <c r="G14" s="23" t="s">
        <v>61</v>
      </c>
      <c r="H14" s="24">
        <v>56</v>
      </c>
      <c r="I14" s="24">
        <v>54</v>
      </c>
      <c r="J14" s="24">
        <v>2</v>
      </c>
      <c r="K14" s="24">
        <v>1680</v>
      </c>
      <c r="L14" s="24">
        <v>1400</v>
      </c>
      <c r="M14" s="24">
        <v>75600</v>
      </c>
      <c r="N14" s="24">
        <v>3360</v>
      </c>
      <c r="O14" s="24">
        <v>1620</v>
      </c>
      <c r="P14" s="24">
        <f>M14+N14+O14</f>
        <v>80580</v>
      </c>
      <c r="Q14" s="24">
        <v>80580</v>
      </c>
      <c r="R14" s="23" t="s">
        <v>50</v>
      </c>
      <c r="S14" s="23" t="s">
        <v>28</v>
      </c>
      <c r="T14" s="39"/>
    </row>
    <row r="15" s="5" customFormat="1" customHeight="1" spans="1:20">
      <c r="A15" s="28" t="s">
        <v>44</v>
      </c>
      <c r="B15" s="26"/>
      <c r="C15" s="26"/>
      <c r="D15" s="28"/>
      <c r="E15" s="28"/>
      <c r="F15" s="28"/>
      <c r="G15" s="28"/>
      <c r="H15" s="27">
        <f>SUM(H10:H14)</f>
        <v>284</v>
      </c>
      <c r="I15" s="27">
        <f t="shared" ref="I15:R15" si="2">SUM(I10:I14)</f>
        <v>199</v>
      </c>
      <c r="J15" s="27">
        <f t="shared" si="2"/>
        <v>77</v>
      </c>
      <c r="K15" s="27"/>
      <c r="L15" s="27"/>
      <c r="M15" s="27">
        <f t="shared" si="2"/>
        <v>278600</v>
      </c>
      <c r="N15" s="27">
        <f t="shared" si="2"/>
        <v>129360</v>
      </c>
      <c r="O15" s="27">
        <f t="shared" si="2"/>
        <v>66120</v>
      </c>
      <c r="P15" s="27">
        <f t="shared" si="2"/>
        <v>474080</v>
      </c>
      <c r="Q15" s="27">
        <v>474080</v>
      </c>
      <c r="R15" s="42"/>
      <c r="S15" s="42"/>
      <c r="T15" s="42"/>
    </row>
    <row r="16" s="5" customFormat="1" customHeight="1" spans="1:20">
      <c r="A16" s="25" t="s">
        <v>62</v>
      </c>
      <c r="B16" s="25"/>
      <c r="C16" s="26"/>
      <c r="D16" s="25"/>
      <c r="E16" s="25"/>
      <c r="F16" s="25"/>
      <c r="G16" s="26"/>
      <c r="H16" s="27">
        <f>H15+H9</f>
        <v>568</v>
      </c>
      <c r="I16" s="27">
        <f t="shared" ref="I16:R16" si="3">I15+I9</f>
        <v>208</v>
      </c>
      <c r="J16" s="27">
        <f t="shared" si="3"/>
        <v>325</v>
      </c>
      <c r="K16" s="27"/>
      <c r="L16" s="27"/>
      <c r="M16" s="27">
        <f t="shared" si="3"/>
        <v>287200</v>
      </c>
      <c r="N16" s="27">
        <f t="shared" si="3"/>
        <v>430200</v>
      </c>
      <c r="O16" s="27">
        <f t="shared" si="3"/>
        <v>204360</v>
      </c>
      <c r="P16" s="27">
        <f t="shared" si="3"/>
        <v>921760</v>
      </c>
      <c r="Q16" s="27">
        <v>921760</v>
      </c>
      <c r="R16" s="38"/>
      <c r="S16" s="38"/>
      <c r="T16" s="38"/>
    </row>
    <row r="17" customHeight="1" spans="13:16">
      <c r="M17" s="10"/>
      <c r="N17" s="35"/>
      <c r="O17" s="35"/>
      <c r="P17" s="35"/>
    </row>
    <row r="18" customHeight="1" spans="13:18">
      <c r="M18" s="10"/>
      <c r="N18" s="35"/>
      <c r="O18" s="35"/>
      <c r="P18" s="35"/>
      <c r="Q18" s="43"/>
      <c r="R18" s="44"/>
    </row>
    <row r="19" customHeight="1" spans="13:17">
      <c r="M19" s="36"/>
      <c r="N19" s="35"/>
      <c r="O19" s="35"/>
      <c r="P19" s="35"/>
      <c r="Q19" s="45"/>
    </row>
    <row r="20" customHeight="1" spans="13:17">
      <c r="M20" s="10"/>
      <c r="N20" s="35"/>
      <c r="O20" s="35"/>
      <c r="P20" s="35"/>
      <c r="Q20" s="45"/>
    </row>
    <row r="21" customHeight="1" spans="13:17">
      <c r="M21" s="10"/>
      <c r="N21" s="35"/>
      <c r="O21" s="35"/>
      <c r="P21" s="35"/>
      <c r="Q21" s="45"/>
    </row>
    <row r="22" customHeight="1" spans="13:17">
      <c r="M22" s="10"/>
      <c r="N22" s="35"/>
      <c r="O22" s="35"/>
      <c r="P22" s="35"/>
      <c r="Q22" s="45"/>
    </row>
    <row r="23" customHeight="1" spans="13:17">
      <c r="M23" s="10"/>
      <c r="N23" s="35"/>
      <c r="O23" s="35"/>
      <c r="P23" s="35"/>
      <c r="Q23" s="45"/>
    </row>
    <row r="24" customHeight="1" spans="13:17">
      <c r="M24" s="10"/>
      <c r="N24" s="35"/>
      <c r="O24" s="35"/>
      <c r="P24" s="35"/>
      <c r="Q24" s="45"/>
    </row>
    <row r="25" customHeight="1" spans="13:17">
      <c r="M25" s="10"/>
      <c r="N25" s="35"/>
      <c r="O25" s="35"/>
      <c r="P25" s="35"/>
      <c r="Q25" s="45"/>
    </row>
    <row r="26" customHeight="1" spans="4:17">
      <c r="D26" s="7"/>
      <c r="F26" s="8"/>
      <c r="G26" s="7"/>
      <c r="M26" s="10"/>
      <c r="N26" s="35"/>
      <c r="O26" s="35"/>
      <c r="P26" s="35"/>
      <c r="Q26" s="45"/>
    </row>
    <row r="27" customHeight="1" spans="13:17">
      <c r="M27" s="10"/>
      <c r="N27" s="35"/>
      <c r="O27" s="35"/>
      <c r="P27" s="35"/>
      <c r="Q27" s="45"/>
    </row>
    <row r="28" customHeight="1" spans="13:17">
      <c r="M28" s="10"/>
      <c r="N28" s="35"/>
      <c r="O28" s="35"/>
      <c r="P28" s="35"/>
      <c r="Q28" s="45"/>
    </row>
  </sheetData>
  <mergeCells count="4">
    <mergeCell ref="A1:T1"/>
    <mergeCell ref="I2:J2"/>
    <mergeCell ref="R9:T9"/>
    <mergeCell ref="R16:T16"/>
  </mergeCells>
  <dataValidations count="1">
    <dataValidation type="list" allowBlank="1" showInputMessage="1" showErrorMessage="1" sqref="D27:D36">
      <formula1>#REF!</formula1>
    </dataValidation>
  </dataValidations>
  <printOptions horizontalCentered="1"/>
  <pageMargins left="0" right="0" top="0.751388888888889" bottom="0.751388888888889" header="0.298611111111111" footer="0.298611111111111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ynmx</cp:lastModifiedBy>
  <dcterms:created xsi:type="dcterms:W3CDTF">2023-05-12T11:15:00Z</dcterms:created>
  <dcterms:modified xsi:type="dcterms:W3CDTF">2025-05-28T07:00:31Z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3E32E398FA4D493B9E11571951764EC3_13</vt:lpwstr>
  </property>
</Properties>
</file>