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<sst xmlns="http://schemas.openxmlformats.org/spreadsheetml/2006/main" count="1985" uniqueCount="527">
  <si>
    <t>预算01-1表</t>
  </si>
  <si>
    <t>单位名称：云县民政局</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</si>
  <si>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</si>
  <si>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</si>
  <si>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</si>
  <si>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</si>
  <si>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</si>
  <si>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</si>
  <si>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</si>
  <si>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</si>
  <si>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</si>
  <si>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</si>
  <si>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</si>
  <si>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</si>
  <si>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</si>
  <si>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</si>
  <si>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</si>
  <si>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</si>
  <si>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</si>
  <si>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</si>
  <si>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</si>
  <si>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</si>
  <si>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</si>
  <si>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</si>
  <si>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</si>
  <si>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</si>
  <si>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</si>
  <si>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</si>
  <si>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</si>
  <si>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</si>
  <si>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</si>
  <si>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</si>
  <si>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</si>
  <si>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</si>
  <si>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</si>
  <si>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</si>
  <si>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</si>
  <si>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</si>
  <si>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</si>
  <si>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</si>
  <si>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</si>
  <si>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</si>
  <si>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</si>
  <si>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</si>
  <si>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</si>
  <si>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</si>
  <si>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</si>
  <si>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</si>
  <si>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</si>
  <si>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</si>
  <si>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</si>
  <si>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</si>
  <si>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</si>
  <si>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</si>
  <si>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</si>
  <si>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</si>
  <si>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</si>
  <si>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</si>
  <si>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</si>
  <si>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</si>
  <si>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</si>
  <si>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</si>
  <si>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</si>
  <si>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</si>
  <si>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</si>
  <si>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</si>
  <si>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</si>
  <si>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</si>
  <si>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</si>
  <si>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</si>
  <si>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</si>
  <si>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t>
  </si>
  <si>
    <t>云县民政局</t>
  </si>
  <si>
    <t>118001</t>
  </si>
  <si>
    <t>说明：2025年预算中没有上年结转结余预算支出。</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</si>
  <si>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</si>
  <si>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</si>
  <si>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</si>
  <si>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</si>
  <si>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</si>
  <si>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</si>
  <si>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</si>
  <si>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</si>
  <si>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</si>
  <si>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</si>
  <si>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</si>
  <si>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</si>
  <si>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</si>
  <si>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</si>
  <si>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</si>
  <si>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</si>
  <si>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</si>
  <si>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</si>
  <si>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2080209</t>
  </si>
  <si>
    <t>老龄事务</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</si>
  <si>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</si>
  <si>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</si>
  <si>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</si>
  <si>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</si>
  <si>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</si>
  <si>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</si>
  <si>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</si>
  <si>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</si>
  <si>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</si>
  <si>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</si>
  <si>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</si>
  <si>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</si>
  <si>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</si>
  <si>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</si>
  <si>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</si>
  <si>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</si>
  <si>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</si>
  <si>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</si>
  <si>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</si>
  <si>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</si>
  <si>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</si>
  <si>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</si>
  <si>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</si>
  <si>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</si>
  <si>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</si>
  <si>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</si>
  <si>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</si>
  <si>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</si>
  <si>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</si>
  <si>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</si>
  <si>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</si>
  <si>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</si>
  <si>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</si>
  <si>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</si>
  <si>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</si>
  <si>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</si>
  <si>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</si>
  <si>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</si>
  <si>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</si>
  <si>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</si>
  <si>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</si>
  <si>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</si>
  <si>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</si>
  <si>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</si>
  <si>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</si>
  <si>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</si>
  <si>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</si>
  <si>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</si>
  <si>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</si>
  <si>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</si>
  <si>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</si>
  <si>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</si>
  <si>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</si>
  <si>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</si>
  <si>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</si>
  <si>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</si>
  <si>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</si>
  <si>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</si>
  <si>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</si>
  <si>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</si>
  <si>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</si>
  <si>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</si>
  <si>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</si>
  <si>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</si>
  <si>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</si>
  <si>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</si>
  <si>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</si>
  <si>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</si>
  <si>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</si>
  <si>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</si>
  <si>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</si>
  <si>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</si>
  <si>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</si>
  <si>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</si>
  <si>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</si>
  <si>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</si>
  <si>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</si>
  <si>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</si>
  <si>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</si>
  <si>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</si>
  <si>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</si>
  <si>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</si>
  <si>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</si>
  <si>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</si>
  <si>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</si>
  <si>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</si>
  <si>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</si>
  <si>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</si>
  <si>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</si>
  <si>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</si>
  <si>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</si>
  <si>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</si>
  <si>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</si>
  <si>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</si>
  <si>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</si>
  <si>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</si>
  <si>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</si>
  <si>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</si>
  <si>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</si>
  <si>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</si>
  <si>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</si>
  <si>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</si>
  <si>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</si>
  <si>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</si>
  <si>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</si>
  <si>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</si>
  <si>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</si>
  <si>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</si>
  <si>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</si>
  <si>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</si>
  <si>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</si>
  <si>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</si>
  <si>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</si>
  <si>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</si>
  <si>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</si>
  <si>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</si>
  <si>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</si>
  <si>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</si>
  <si>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</si>
  <si>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</si>
  <si>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</si>
  <si>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</si>
  <si>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</si>
  <si>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</si>
  <si>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</si>
  <si>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</si>
  <si>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</si>
  <si>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</si>
  <si>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</si>
  <si>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</si>
  <si>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</si>
  <si>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</si>
  <si>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</si>
  <si>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</si>
  <si>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</si>
  <si>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</si>
  <si>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</si>
  <si>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</si>
  <si>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</si>
  <si>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</si>
  <si>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</si>
  <si>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</si>
  <si>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</si>
  <si>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</si>
  <si>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530922210000000003912</t>
  </si>
  <si>
    <t>事业人员支出工资</t>
  </si>
  <si>
    <t>30101</t>
  </si>
  <si>
    <t>基本工资</t>
  </si>
  <si>
    <t>530922210000000003911</t>
  </si>
  <si>
    <t>行政人员支出工资</t>
  </si>
  <si>
    <t>30102</t>
  </si>
  <si>
    <t>津贴补贴</t>
  </si>
  <si>
    <t>530922231100001424160</t>
  </si>
  <si>
    <t>行政人员绩效考核奖励（2017年提高标准部分）</t>
  </si>
  <si>
    <t>30103</t>
  </si>
  <si>
    <t>奖金</t>
  </si>
  <si>
    <t>530922231100001424162</t>
  </si>
  <si>
    <t>事业绩效工资（2017年提高标准部分）</t>
  </si>
  <si>
    <t>30107</t>
  </si>
  <si>
    <t>绩效工资</t>
  </si>
  <si>
    <t>530922210000000003913</t>
  </si>
  <si>
    <t>社会保障缴费</t>
  </si>
  <si>
    <t>30108</t>
  </si>
  <si>
    <t>机关事业单位基本养老保险缴费</t>
  </si>
  <si>
    <t>2080506</t>
  </si>
  <si>
    <t>机关事业单位职业年金缴费支出</t>
  </si>
  <si>
    <t>30109</t>
  </si>
  <si>
    <t>职业年金缴费</t>
  </si>
  <si>
    <t>30110</t>
  </si>
  <si>
    <t>职工基本医疗保险缴费</t>
  </si>
  <si>
    <t>30112</t>
  </si>
  <si>
    <t>其他社会保障缴费</t>
  </si>
  <si>
    <t>530922210000000003914</t>
  </si>
  <si>
    <t>30113</t>
  </si>
  <si>
    <t>530922210000000003928</t>
  </si>
  <si>
    <t>一般公用经费</t>
  </si>
  <si>
    <t>30201</t>
  </si>
  <si>
    <t>办公费</t>
  </si>
  <si>
    <t>30205</t>
  </si>
  <si>
    <t>水费</t>
  </si>
  <si>
    <t>30206</t>
  </si>
  <si>
    <t>电费</t>
  </si>
  <si>
    <t>30207</t>
  </si>
  <si>
    <t>邮电费</t>
  </si>
  <si>
    <t>30211</t>
  </si>
  <si>
    <t>差旅费</t>
  </si>
  <si>
    <t>530922241100002231772</t>
  </si>
  <si>
    <t>公务接待费（一般公用经费）</t>
  </si>
  <si>
    <t>30217</t>
  </si>
  <si>
    <t>30215</t>
  </si>
  <si>
    <t>会议费</t>
  </si>
  <si>
    <t>530922210000000003929</t>
  </si>
  <si>
    <t>职工教育经费</t>
  </si>
  <si>
    <t>30216</t>
  </si>
  <si>
    <t>培训费</t>
  </si>
  <si>
    <t>530922210000000003927</t>
  </si>
  <si>
    <t>工会经费</t>
  </si>
  <si>
    <t>30228</t>
  </si>
  <si>
    <t>530922210000000003924</t>
  </si>
  <si>
    <t>公务用车运行维护费</t>
  </si>
  <si>
    <t>30231</t>
  </si>
  <si>
    <t>530922210000000003925</t>
  </si>
  <si>
    <t>行政人员公务交通补贴</t>
  </si>
  <si>
    <t>30239</t>
  </si>
  <si>
    <t>其他交通费用</t>
  </si>
  <si>
    <t>530922210000000003915</t>
  </si>
  <si>
    <t>离退休费</t>
  </si>
  <si>
    <t>30302</t>
  </si>
  <si>
    <t>退休费</t>
  </si>
  <si>
    <t>530922221100000339466</t>
  </si>
  <si>
    <t>机关事业单位职工遗属生活补助</t>
  </si>
  <si>
    <t>30305</t>
  </si>
  <si>
    <t>生活补助</t>
  </si>
  <si>
    <t>530922221100000339467</t>
  </si>
  <si>
    <t>六十年代精简退职人员职工生活补助</t>
  </si>
  <si>
    <t>530922221100000686458</t>
  </si>
  <si>
    <t>特困人员基本生活救助供养</t>
  </si>
  <si>
    <t>预算05-1表</t>
  </si>
  <si>
    <t>项目分类</t>
  </si>
  <si>
    <t>项目单位</t>
  </si>
  <si>
    <t>经济科目编码</t>
  </si>
  <si>
    <t>经济科目名称</t>
  </si>
  <si>
    <t>本年拨款</t>
  </si>
  <si>
    <t>其中：本次下达</t>
  </si>
  <si>
    <t>2025年殡葬治理专项工作经费</t>
  </si>
  <si>
    <t>专项业务类</t>
  </si>
  <si>
    <t>530922251100004069844</t>
  </si>
  <si>
    <t>彩票销售机构业务专项资金</t>
  </si>
  <si>
    <t>530922241100003319171</t>
  </si>
  <si>
    <t>老年服务补贴县级配套专项资金</t>
  </si>
  <si>
    <t>民生类</t>
  </si>
  <si>
    <t>530922241100002183078</t>
  </si>
  <si>
    <t>老年人公交补贴专项补助资金</t>
  </si>
  <si>
    <t>530922241100002599124</t>
  </si>
  <si>
    <t>31204</t>
  </si>
  <si>
    <t>费用补贴</t>
  </si>
  <si>
    <t>民政部门春节慰问专项资金</t>
  </si>
  <si>
    <t>530922241100002329769</t>
  </si>
  <si>
    <t>农村居民火化和少数民族火化安葬专项补助资金</t>
  </si>
  <si>
    <t>530922231100001271539</t>
  </si>
  <si>
    <t>30306</t>
  </si>
  <si>
    <t>救济费</t>
  </si>
  <si>
    <t>农村最低生活保障县级配备专项资金</t>
  </si>
  <si>
    <t>530922231100001612739</t>
  </si>
  <si>
    <t>云县残疾人两项补贴专项资金</t>
  </si>
  <si>
    <t>530922231100001613369</t>
  </si>
  <si>
    <t>云县城镇最低生活保障县级配套专项资金</t>
  </si>
  <si>
    <t>530922231100001613026</t>
  </si>
  <si>
    <t>云县孤儿基本生活保障配套专项资金</t>
  </si>
  <si>
    <t>530922231100001613046</t>
  </si>
  <si>
    <t>云县婚姻登记工本费专项资金</t>
  </si>
  <si>
    <t>530922231100001613554</t>
  </si>
  <si>
    <t>云县健康老年人长寿补助专项资金</t>
  </si>
  <si>
    <t>530922231100001613317</t>
  </si>
  <si>
    <t>云县临时救助资金配套专项资金</t>
  </si>
  <si>
    <t>530922231100001613491</t>
  </si>
  <si>
    <t>云县流浪乞讨人员救助专项资金</t>
  </si>
  <si>
    <t>530922231100001613520</t>
  </si>
  <si>
    <t>云县农村公益性公墓专项资金</t>
  </si>
  <si>
    <t>530922231100001840738</t>
  </si>
  <si>
    <t>31005</t>
  </si>
  <si>
    <t>基础设施建设</t>
  </si>
  <si>
    <t>殡仪馆运行专项资金</t>
  </si>
  <si>
    <t>530922221100000633926</t>
  </si>
  <si>
    <t>30225</t>
  </si>
  <si>
    <t>专用燃料费</t>
  </si>
  <si>
    <t>30226</t>
  </si>
  <si>
    <t>劳务费</t>
  </si>
  <si>
    <t>殡葬成本性专项资金</t>
  </si>
  <si>
    <t>530922231100001516234</t>
  </si>
  <si>
    <t>预算05-2表</t>
  </si>
  <si>
    <t>单位名称、项目名称</t>
  </si>
  <si>
    <t>项目年度绩效目标</t>
  </si>
  <si>
    <t>一级指标</t>
  </si>
  <si>
    <t>二级指标</t>
  </si>
  <si>
    <t>三级指标</t>
  </si>
  <si>
    <t>指标性质</t>
  </si>
  <si>
    <t>指标值</t>
  </si>
  <si>
    <t>度量单位</t>
  </si>
  <si>
    <t>指标属性</t>
  </si>
  <si>
    <t>指标内容</t>
  </si>
  <si>
    <t>按系统数据发放2025年8590人补助费</t>
  </si>
  <si>
    <t>产出指标</t>
  </si>
  <si>
    <t>数量指标</t>
  </si>
  <si>
    <t>救助对象人数（人次）</t>
  </si>
  <si>
    <t>=</t>
  </si>
  <si>
    <t>8590</t>
  </si>
  <si>
    <t>人/人次</t>
  </si>
  <si>
    <t>定量指标</t>
  </si>
  <si>
    <t>高龄对象的人数（人次）情况测定。</t>
  </si>
  <si>
    <t>质量指标</t>
  </si>
  <si>
    <t>救助资金社会化发放率</t>
  </si>
  <si>
    <t>100</t>
  </si>
  <si>
    <t>%</t>
  </si>
  <si>
    <t>定性指标</t>
  </si>
  <si>
    <t>反映救助资金社会化发放的比例情况。
救助资金社会化发放率=采用社会化发放的救助资金额/发放救助资金总额*100%</t>
  </si>
  <si>
    <t>效益指标</t>
  </si>
  <si>
    <t>社会效益</t>
  </si>
  <si>
    <t>政策知晓率</t>
  </si>
  <si>
    <t>95</t>
  </si>
  <si>
    <t>反映救助政策的宣传效果情况。
政策知晓率=调查中救助政策知晓人数/调查总人数*100%</t>
  </si>
  <si>
    <t>生活状况改善</t>
  </si>
  <si>
    <t>生活水平不断提高</t>
  </si>
  <si>
    <t>反映补助促进受助对象生活状况改善的情况。</t>
  </si>
  <si>
    <t>满意度指标</t>
  </si>
  <si>
    <t>服务对象满意度</t>
  </si>
  <si>
    <t>救助对象满意度</t>
  </si>
  <si>
    <t>反映获救助对象的满意程度。
救助对象满意度=调查中满意和较满意的获救助人员数/调查总人数*100%</t>
  </si>
  <si>
    <t>根据县委、县政府安排将老年人公交车补贴纳入2024年年初预算，资金支付公交公司。</t>
  </si>
  <si>
    <t>获补对象数</t>
  </si>
  <si>
    <t>8</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</si>
  <si>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</si>
  <si>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</si>
  <si>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</si>
  <si>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</si>
  <si>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</si>
  <si>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</si>
  <si>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</si>
  <si>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</si>
  <si>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</si>
  <si>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</si>
  <si>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发放2024年残疾人11312人两项补贴</t>
  </si>
  <si>
    <t>12200</t>
  </si>
  <si>
    <t>根据残疾人系统符合享受的残疾人测算。</t>
  </si>
  <si>
    <t>反映救助促进受助对象生活状况的改善情况。</t>
  </si>
  <si>
    <t>根据云县委、县政府春节慰问方案安排民政养老服务机构2024年慰问、重阳节慰问。</t>
  </si>
  <si>
    <t>21</t>
  </si>
  <si>
    <t>促进殡葬改革，完成火化任务214例目标</t>
  </si>
  <si>
    <t>214</t>
  </si>
  <si>
    <t>完成2025年农村人员火化进公墓2310人</t>
  </si>
  <si>
    <t>2310</t>
  </si>
  <si>
    <t>经营状况改善</t>
  </si>
  <si>
    <t>殡葬服务能力不断提升</t>
  </si>
  <si>
    <t>反映补助促进受助企业经营状况改善的情况。</t>
  </si>
  <si>
    <t>完成2025年流浪乞讨人员救助</t>
  </si>
  <si>
    <t>140</t>
  </si>
  <si>
    <t>反映应保尽保、应救尽救对象的人数（人次）情况。</t>
  </si>
  <si>
    <t>救助对象认定准确率</t>
  </si>
  <si>
    <t>反映救助对象认定的准确情况。
救助对象认定准确率=抽检符合标准的救助对象数/抽检实际救助对象数*100%</t>
  </si>
  <si>
    <t>救助人员得到必需的救助</t>
  </si>
  <si>
    <t>兑付2025年农村火化进入公墓安葬的群众给予奖励补助750人，每人2000元</t>
  </si>
  <si>
    <t>750</t>
  </si>
  <si>
    <t>发放2025年82名孤儿生活补助</t>
  </si>
  <si>
    <t>82</t>
  </si>
  <si>
    <t>完成2024年10人临时救助</t>
  </si>
  <si>
    <t>10</t>
  </si>
  <si>
    <t>云县整治殡葬领域腐败乱象专项行动实施方案预算殡葬专项工作经费。</t>
  </si>
  <si>
    <t>政策宣传次数</t>
  </si>
  <si>
    <t>&gt;=</t>
  </si>
  <si>
    <t>12000</t>
  </si>
  <si>
    <t>次</t>
  </si>
  <si>
    <t>反映补助政策的宣传力度情况。即通过门户网站、报刊、通信、电视、户外广告等对补助政策进行宣传的次数。</t>
  </si>
  <si>
    <t>兑现准确率</t>
  </si>
  <si>
    <t>90</t>
  </si>
  <si>
    <t>反映补助准确发放的情况。
补助兑现准确率=补助兑付额/应付额*100%</t>
  </si>
  <si>
    <t>85</t>
  </si>
  <si>
    <t>完成2024年彩票宣传销售任务。</t>
  </si>
  <si>
    <t>公开发放的宣传材料数量</t>
  </si>
  <si>
    <t>份（部、个、幅、条）</t>
  </si>
  <si>
    <t>反映制作宣传横幅、宣传册等的数量情况。</t>
  </si>
  <si>
    <t>及时率</t>
  </si>
  <si>
    <t>&lt;=</t>
  </si>
  <si>
    <t>天</t>
  </si>
  <si>
    <t>反映事实发生与作为宣传事实发生之间的时间差距情况。</t>
  </si>
  <si>
    <t>计划完成率</t>
  </si>
  <si>
    <t>计划完成率=在规定时间内宣传任务完成数/宣传任务计划数*100%</t>
  </si>
  <si>
    <t>宣传活动参与人次</t>
  </si>
  <si>
    <t>人次</t>
  </si>
  <si>
    <t>反映宣传活动参与人次情况。</t>
  </si>
  <si>
    <t>社会公众满意度</t>
  </si>
  <si>
    <t>95%</t>
  </si>
  <si>
    <t>反映社会公众对宣传的满意程度。</t>
  </si>
  <si>
    <t>支付2023年建成农村公益性公墓建设资金200万元。</t>
  </si>
  <si>
    <t>保证2024年2387人服务补贴支出</t>
  </si>
  <si>
    <t>2387</t>
  </si>
  <si>
    <t>完成7000对群众办理婚姻证件</t>
  </si>
  <si>
    <t>7000</t>
  </si>
  <si>
    <t>发放2025年城镇最低保生活保障对象3185人生活费。</t>
  </si>
  <si>
    <t>3487</t>
  </si>
  <si>
    <t>发放2025年农村最低生活保障对象生活费。</t>
  </si>
  <si>
    <t>22572</t>
  </si>
  <si>
    <t>预算06表</t>
  </si>
  <si>
    <t>政府性基金预算支出预算表</t>
  </si>
  <si>
    <t>单位名称：临沧市发展和改革委员会</t>
  </si>
  <si>
    <t>本年政府性基金预算支出</t>
  </si>
  <si>
    <t>说明：2025年预算中没有政府性基金预算支出。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</si>
  <si>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</si>
  <si>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</si>
  <si>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</si>
  <si>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</si>
  <si>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</si>
  <si>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</si>
  <si>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</si>
  <si>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</si>
  <si>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</si>
  <si>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</si>
  <si>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公务车辆加油费</t>
  </si>
  <si>
    <t>车辆加油、添加燃料服务</t>
  </si>
  <si>
    <t>元</t>
  </si>
  <si>
    <t>公务车辆修理费</t>
  </si>
  <si>
    <t>车辆维修和保养服务</t>
  </si>
  <si>
    <t>公务车辆保险费</t>
  </si>
  <si>
    <t>机动车保险服务</t>
  </si>
  <si>
    <t>预算08表</t>
  </si>
  <si>
    <t>政府购买服务项目</t>
  </si>
  <si>
    <t>政府购买服务目录</t>
  </si>
  <si>
    <r>
      <rPr>
        <sz val="9"/>
        <color rgb="FF000000"/>
        <rFont val="宋体"/>
        <charset val="134"/>
      </rPr>
      <t>说明：</t>
    </r>
    <r>
      <rPr>
        <sz val="9"/>
        <color rgb="FF000000"/>
        <rFont val="Microsoft YaHei UI"/>
        <charset val="134"/>
      </rPr>
      <t>2025</t>
    </r>
    <r>
      <rPr>
        <sz val="9"/>
        <color rgb="FF000000"/>
        <rFont val="宋体"/>
        <charset val="134"/>
      </rPr>
      <t>年预算中没有政府购买服务预算。</t>
    </r>
  </si>
  <si>
    <t>预算09-1表</t>
  </si>
  <si>
    <t>单位名称（项目）</t>
  </si>
  <si>
    <t>地区</t>
  </si>
  <si>
    <t>政府性基金</t>
  </si>
  <si>
    <t>-</t>
  </si>
  <si>
    <r>
      <rPr>
        <sz val="9"/>
        <color rgb="FF000000"/>
        <rFont val="Microsoft YaHei UI"/>
        <charset val="134"/>
      </rPr>
      <t>2025</t>
    </r>
    <r>
      <rPr>
        <sz val="9"/>
        <color rgb="FF000000"/>
        <rFont val="宋体"/>
        <charset val="134"/>
      </rPr>
      <t>年预算中没有县对下转移支付目标预算。</t>
    </r>
  </si>
  <si>
    <t>预算09-2表</t>
  </si>
  <si>
    <t>预算10表</t>
  </si>
  <si>
    <t>资产类别</t>
  </si>
  <si>
    <t>资产分类代码.名称</t>
  </si>
  <si>
    <t>资产名称</t>
  </si>
  <si>
    <t>计量单位</t>
  </si>
  <si>
    <t>财政部门批复数（元）</t>
  </si>
  <si>
    <t>单价</t>
  </si>
  <si>
    <t>金额</t>
  </si>
  <si>
    <r>
      <rPr>
        <sz val="9"/>
        <color rgb="FF000000"/>
        <rFont val="宋体"/>
        <charset val="134"/>
      </rPr>
      <t>说明：</t>
    </r>
    <r>
      <rPr>
        <sz val="9"/>
        <color rgb="FF000000"/>
        <rFont val="Microsoft YaHei UI"/>
        <charset val="134"/>
      </rPr>
      <t>2025</t>
    </r>
    <r>
      <rPr>
        <sz val="9"/>
        <color rgb="FF000000"/>
        <rFont val="宋体"/>
        <charset val="134"/>
      </rPr>
      <t>年预算中没有新增资产预算。</t>
    </r>
  </si>
  <si>
    <t>预算11表</t>
  </si>
  <si>
    <t>上级补助</t>
  </si>
  <si>
    <r>
      <rPr>
        <sz val="9"/>
        <color rgb="FF000000"/>
        <rFont val="宋体"/>
        <charset val="134"/>
      </rPr>
      <t>说明：</t>
    </r>
    <r>
      <rPr>
        <sz val="9"/>
        <color rgb="FF000000"/>
        <rFont val="Microsoft YaHei UI"/>
        <charset val="134"/>
      </rPr>
      <t>2025</t>
    </r>
    <r>
      <rPr>
        <sz val="9"/>
        <color rgb="FF000000"/>
        <rFont val="宋体"/>
        <charset val="134"/>
      </rPr>
      <t>年本级年初预算中没有上级补助资金。</t>
    </r>
  </si>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</sst>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9">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NumberFormat="1" applyFont="1" applyAlignment="1">
      <alignment vertical="top" wrapText="1"/>
      <protection locked="0"/>
    </xf>
    <xf numFmtId="0" fontId="0" fillId="0" borderId="0" xfId="0" applyNumberFormat="1" applyFont="1" applyAlignment="1">
      <alignment vertical="top" wrapText="1"/>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0" xfId="0" applyFont="1">
      <alignment vertical="top"/>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0" fontId="6" fillId="0" borderId="1" xfId="0" applyFont="1" applyBorder="1" applyAlignment="1">
      <alignment horizontal="center" vertical="center" wrapText="1"/>
      <protection locked="0"/>
    </xf>
    <xf numFmtId="0" fontId="6" fillId="0" borderId="5" xfId="0" applyFont="1" applyBorder="1" applyAlignment="1">
      <alignment horizontal="center" vertical="center" wrapText="1"/>
      <protection locked="0"/>
    </xf>
    <xf numFmtId="0" fontId="6" fillId="0" borderId="6" xfId="0" applyFont="1" applyBorder="1" applyAlignment="1">
      <alignment horizontal="center" vertical="center" wrapText="1"/>
      <protection locked="0"/>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4" sqref="A4:B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2" t="s">
        <v>0</v>
      </c>
    </row>
    <row r="3" ht="36" customHeight="1" spans="1:4">
      <c r="A3" s="6" t="str">
        <f>"2025"&amp;"年部门财务收支预算总表"</f>
        <v>2025年部门财务收支预算总表</v>
      </c>
      <c r="B3" s="212"/>
      <c r="C3" s="212"/>
      <c r="D3" s="212"/>
    </row>
    <row r="4" ht="18.75" customHeight="1" spans="1:4">
      <c r="A4" s="44" t="s">
        <v>1</v>
      </c>
      <c r="B4" s="213"/>
      <c r="C4" s="213"/>
      <c r="D4" s="42" t="s">
        <v>2</v>
      </c>
    </row>
    <row r="5" ht="18.75" customHeight="1" spans="1:4">
      <c r="A5" s="13" t="s">
        <v>3</v>
      </c>
      <c r="B5" s="15"/>
      <c r="C5" s="13" t="s">
        <v>4</v>
      </c>
      <c r="D5" s="15"/>
    </row>
    <row r="6" ht="18.75" customHeight="1" spans="1:4">
      <c r="A6" s="32" t="s">
        <v>5</v>
      </c>
      <c r="B6" s="32" t="str">
        <f t="shared" ref="B6:D6" si="0">"2025"&amp;"年预算数"</f>
        <v>2025年预算数</v>
      </c>
      <c r="C6" s="32" t="s">
        <v>6</v>
      </c>
      <c r="D6" s="32" t="str">
        <f t="shared" si="0"/>
        <v>2025年预算数</v>
      </c>
    </row>
    <row r="7" ht="18.75" customHeight="1" spans="1:4">
      <c r="A7" s="34"/>
      <c r="B7" s="34"/>
      <c r="C7" s="34"/>
      <c r="D7" s="34"/>
    </row>
    <row r="8" ht="18.75" customHeight="1" spans="1:4">
      <c r="A8" s="138" t="s">
        <v>7</v>
      </c>
      <c r="B8" s="24">
        <v>40897427.54</v>
      </c>
      <c r="C8" s="138" t="s">
        <v>8</v>
      </c>
      <c r="D8" s="24"/>
    </row>
    <row r="9" ht="18.75" customHeight="1" spans="1:4">
      <c r="A9" s="138" t="s">
        <v>9</v>
      </c>
      <c r="B9" s="24"/>
      <c r="C9" s="138" t="s">
        <v>10</v>
      </c>
      <c r="D9" s="24"/>
    </row>
    <row r="10" ht="18.75" customHeight="1" spans="1:4">
      <c r="A10" s="138" t="s">
        <v>11</v>
      </c>
      <c r="B10" s="24"/>
      <c r="C10" s="138" t="s">
        <v>12</v>
      </c>
      <c r="D10" s="24"/>
    </row>
    <row r="11" ht="18.75" customHeight="1" spans="1:4">
      <c r="A11" s="138" t="s">
        <v>13</v>
      </c>
      <c r="B11" s="24"/>
      <c r="C11" s="138" t="s">
        <v>14</v>
      </c>
      <c r="D11" s="24"/>
    </row>
    <row r="12" ht="18.75" customHeight="1" spans="1:4">
      <c r="A12" s="214" t="s">
        <v>15</v>
      </c>
      <c r="B12" s="24">
        <v>150000</v>
      </c>
      <c r="C12" s="170" t="s">
        <v>16</v>
      </c>
      <c r="D12" s="24"/>
    </row>
    <row r="13" ht="18.75" customHeight="1" spans="1:4">
      <c r="A13" s="173" t="s">
        <v>17</v>
      </c>
      <c r="B13" s="24"/>
      <c r="C13" s="172" t="s">
        <v>18</v>
      </c>
      <c r="D13" s="24"/>
    </row>
    <row r="14" ht="18.75" customHeight="1" spans="1:4">
      <c r="A14" s="173" t="s">
        <v>19</v>
      </c>
      <c r="B14" s="24"/>
      <c r="C14" s="172" t="s">
        <v>20</v>
      </c>
      <c r="D14" s="24"/>
    </row>
    <row r="15" ht="18.75" customHeight="1" spans="1:4">
      <c r="A15" s="173" t="s">
        <v>21</v>
      </c>
      <c r="B15" s="24">
        <v>150000</v>
      </c>
      <c r="C15" s="172" t="s">
        <v>22</v>
      </c>
      <c r="D15" s="24">
        <v>40431244.91</v>
      </c>
    </row>
    <row r="16" ht="18.75" customHeight="1" spans="1:4">
      <c r="A16" s="173" t="s">
        <v>23</v>
      </c>
      <c r="B16" s="24"/>
      <c r="C16" s="172" t="s">
        <v>24</v>
      </c>
      <c r="D16" s="24">
        <v>183274.47</v>
      </c>
    </row>
    <row r="17" ht="18.75" customHeight="1" spans="1:4">
      <c r="A17" s="173" t="s">
        <v>25</v>
      </c>
      <c r="B17" s="24"/>
      <c r="C17" s="173" t="s">
        <v>26</v>
      </c>
      <c r="D17" s="24"/>
    </row>
    <row r="18" ht="18.75" customHeight="1" spans="1:4">
      <c r="A18" s="173" t="s">
        <v>27</v>
      </c>
      <c r="B18" s="24"/>
      <c r="C18" s="173" t="s">
        <v>28</v>
      </c>
      <c r="D18" s="24"/>
    </row>
    <row r="19" ht="18.75" customHeight="1" spans="1:4">
      <c r="A19" s="174" t="s">
        <v>27</v>
      </c>
      <c r="B19" s="24"/>
      <c r="C19" s="172" t="s">
        <v>29</v>
      </c>
      <c r="D19" s="24"/>
    </row>
    <row r="20" ht="18.75" customHeight="1" spans="1:4">
      <c r="A20" s="174" t="s">
        <v>27</v>
      </c>
      <c r="B20" s="24"/>
      <c r="C20" s="172" t="s">
        <v>30</v>
      </c>
      <c r="D20" s="24"/>
    </row>
    <row r="21" ht="18.75" customHeight="1" spans="1:4">
      <c r="A21" s="174" t="s">
        <v>27</v>
      </c>
      <c r="B21" s="24"/>
      <c r="C21" s="172" t="s">
        <v>31</v>
      </c>
      <c r="D21" s="24"/>
    </row>
    <row r="22" ht="18.75" customHeight="1" spans="1:4">
      <c r="A22" s="174" t="s">
        <v>27</v>
      </c>
      <c r="B22" s="24"/>
      <c r="C22" s="172" t="s">
        <v>32</v>
      </c>
      <c r="D22" s="24"/>
    </row>
    <row r="23" ht="18.75" customHeight="1" spans="1:4">
      <c r="A23" s="174" t="s">
        <v>27</v>
      </c>
      <c r="B23" s="24"/>
      <c r="C23" s="172" t="s">
        <v>33</v>
      </c>
      <c r="D23" s="24"/>
    </row>
    <row r="24" ht="18.75" customHeight="1" spans="1:4">
      <c r="A24" s="174" t="s">
        <v>27</v>
      </c>
      <c r="B24" s="24"/>
      <c r="C24" s="172" t="s">
        <v>34</v>
      </c>
      <c r="D24" s="24"/>
    </row>
    <row r="25" ht="18.75" customHeight="1" spans="1:4">
      <c r="A25" s="174" t="s">
        <v>27</v>
      </c>
      <c r="B25" s="24"/>
      <c r="C25" s="172" t="s">
        <v>35</v>
      </c>
      <c r="D25" s="24"/>
    </row>
    <row r="26" ht="18.75" customHeight="1" spans="1:4">
      <c r="A26" s="174" t="s">
        <v>27</v>
      </c>
      <c r="B26" s="24"/>
      <c r="C26" s="172" t="s">
        <v>36</v>
      </c>
      <c r="D26" s="24">
        <v>282908.16</v>
      </c>
    </row>
    <row r="27" ht="18.75" customHeight="1" spans="1:4">
      <c r="A27" s="174" t="s">
        <v>27</v>
      </c>
      <c r="B27" s="24"/>
      <c r="C27" s="172" t="s">
        <v>37</v>
      </c>
      <c r="D27" s="24"/>
    </row>
    <row r="28" ht="18.75" customHeight="1" spans="1:4">
      <c r="A28" s="174" t="s">
        <v>27</v>
      </c>
      <c r="B28" s="24"/>
      <c r="C28" s="172" t="s">
        <v>38</v>
      </c>
      <c r="D28" s="24"/>
    </row>
    <row r="29" ht="18.75" customHeight="1" spans="1:4">
      <c r="A29" s="174" t="s">
        <v>27</v>
      </c>
      <c r="B29" s="24"/>
      <c r="C29" s="172" t="s">
        <v>39</v>
      </c>
      <c r="D29" s="24"/>
    </row>
    <row r="30" ht="18.75" customHeight="1" spans="1:4">
      <c r="A30" s="174" t="s">
        <v>27</v>
      </c>
      <c r="B30" s="24"/>
      <c r="C30" s="172" t="s">
        <v>40</v>
      </c>
      <c r="D30" s="24"/>
    </row>
    <row r="31" ht="18.75" customHeight="1" spans="1:4">
      <c r="A31" s="175" t="s">
        <v>27</v>
      </c>
      <c r="B31" s="24"/>
      <c r="C31" s="173" t="s">
        <v>41</v>
      </c>
      <c r="D31" s="24">
        <v>150000</v>
      </c>
    </row>
    <row r="32" ht="18.75" customHeight="1" spans="1:4">
      <c r="A32" s="175" t="s">
        <v>27</v>
      </c>
      <c r="B32" s="24"/>
      <c r="C32" s="173" t="s">
        <v>42</v>
      </c>
      <c r="D32" s="24"/>
    </row>
    <row r="33" ht="18.75" customHeight="1" spans="1:4">
      <c r="A33" s="175" t="s">
        <v>27</v>
      </c>
      <c r="B33" s="24"/>
      <c r="C33" s="173" t="s">
        <v>43</v>
      </c>
      <c r="D33" s="24"/>
    </row>
    <row r="34" ht="18.75" customHeight="1" spans="1:4">
      <c r="A34" s="215"/>
      <c r="B34" s="176"/>
      <c r="C34" s="173" t="s">
        <v>44</v>
      </c>
      <c r="D34" s="24"/>
    </row>
    <row r="35" ht="18.75" customHeight="1" spans="1:4">
      <c r="A35" s="215" t="s">
        <v>45</v>
      </c>
      <c r="B35" s="176">
        <f>SUM(B8:B12)</f>
        <v>41047427.54</v>
      </c>
      <c r="C35" s="216" t="s">
        <v>46</v>
      </c>
      <c r="D35" s="176">
        <v>41047427.54</v>
      </c>
    </row>
    <row r="36" ht="18.75" customHeight="1" spans="1:4">
      <c r="A36" s="217" t="s">
        <v>47</v>
      </c>
      <c r="B36" s="24"/>
      <c r="C36" s="138" t="s">
        <v>48</v>
      </c>
      <c r="D36" s="24"/>
    </row>
    <row r="37" ht="18.75" customHeight="1" spans="1:4">
      <c r="A37" s="217" t="s">
        <v>49</v>
      </c>
      <c r="B37" s="24"/>
      <c r="C37" s="138" t="s">
        <v>49</v>
      </c>
      <c r="D37" s="24"/>
    </row>
    <row r="38" ht="18.75" customHeight="1" spans="1:4">
      <c r="A38" s="217" t="s">
        <v>50</v>
      </c>
      <c r="B38" s="24">
        <f>B36-B37</f>
        <v>0</v>
      </c>
      <c r="C38" s="138" t="s">
        <v>51</v>
      </c>
      <c r="D38" s="24"/>
    </row>
    <row r="39" ht="18.75" customHeight="1" spans="1:4">
      <c r="A39" s="218" t="s">
        <v>52</v>
      </c>
      <c r="B39" s="176">
        <f t="shared" ref="B39:D39" si="1">B35+B36</f>
        <v>41047427.54</v>
      </c>
      <c r="C39" s="216" t="s">
        <v>53</v>
      </c>
      <c r="D39" s="176">
        <f t="shared" si="1"/>
        <v>41047427.54</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4" sqref="C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3">
        <v>1</v>
      </c>
      <c r="B2" s="104">
        <v>0</v>
      </c>
      <c r="C2" s="103">
        <v>1</v>
      </c>
      <c r="D2" s="105"/>
      <c r="E2" s="105"/>
      <c r="F2" s="42" t="s">
        <v>476</v>
      </c>
    </row>
    <row r="3" ht="32.25" customHeight="1" spans="1:6">
      <c r="A3" s="106" t="str">
        <f>"2025"&amp;"年部门政府性基金预算支出预算表"</f>
        <v>2025年部门政府性基金预算支出预算表</v>
      </c>
      <c r="B3" s="107" t="s">
        <v>477</v>
      </c>
      <c r="C3" s="108"/>
      <c r="D3" s="109"/>
      <c r="E3" s="109"/>
      <c r="F3" s="109"/>
    </row>
    <row r="4" ht="18.75" customHeight="1" spans="1:6">
      <c r="A4" s="8" t="s">
        <v>1</v>
      </c>
      <c r="B4" s="8" t="s">
        <v>478</v>
      </c>
      <c r="C4" s="103"/>
      <c r="D4" s="105"/>
      <c r="E4" s="105"/>
      <c r="F4" s="42" t="s">
        <v>2</v>
      </c>
    </row>
    <row r="5" ht="18.75" customHeight="1" spans="1:6">
      <c r="A5" s="110" t="s">
        <v>222</v>
      </c>
      <c r="B5" s="111" t="s">
        <v>76</v>
      </c>
      <c r="C5" s="112" t="s">
        <v>77</v>
      </c>
      <c r="D5" s="14" t="s">
        <v>479</v>
      </c>
      <c r="E5" s="14"/>
      <c r="F5" s="15"/>
    </row>
    <row r="6" ht="18.75" customHeight="1" spans="1:6">
      <c r="A6" s="113"/>
      <c r="B6" s="114"/>
      <c r="C6" s="98"/>
      <c r="D6" s="97" t="s">
        <v>57</v>
      </c>
      <c r="E6" s="97" t="s">
        <v>78</v>
      </c>
      <c r="F6" s="97" t="s">
        <v>79</v>
      </c>
    </row>
    <row r="7" ht="18.75" customHeight="1" spans="1:6">
      <c r="A7" s="113">
        <v>1</v>
      </c>
      <c r="B7" s="115" t="s">
        <v>203</v>
      </c>
      <c r="C7" s="98">
        <v>3</v>
      </c>
      <c r="D7" s="97">
        <v>4</v>
      </c>
      <c r="E7" s="97">
        <v>5</v>
      </c>
      <c r="F7" s="97">
        <v>6</v>
      </c>
    </row>
    <row r="8" ht="18.75" customHeight="1" spans="1:6">
      <c r="A8" s="116"/>
      <c r="B8" s="85"/>
      <c r="C8" s="85"/>
      <c r="D8" s="24"/>
      <c r="E8" s="24"/>
      <c r="F8" s="24"/>
    </row>
    <row r="9" ht="18.75" customHeight="1" spans="1:6">
      <c r="A9" s="116"/>
      <c r="B9" s="85"/>
      <c r="C9" s="85"/>
      <c r="D9" s="24"/>
      <c r="E9" s="24"/>
      <c r="F9" s="24"/>
    </row>
    <row r="10" ht="18.75" customHeight="1" spans="1:6">
      <c r="A10" s="117" t="s">
        <v>160</v>
      </c>
      <c r="B10" s="118" t="s">
        <v>160</v>
      </c>
      <c r="C10" s="119" t="s">
        <v>160</v>
      </c>
      <c r="D10" s="24"/>
      <c r="E10" s="24"/>
      <c r="F10" s="24"/>
    </row>
    <row r="11" customHeight="1" spans="1:1">
      <c r="A11" s="54" t="s">
        <v>480</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A4" sqref="A4:F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1"/>
      <c r="P2" s="41"/>
      <c r="Q2" s="42" t="s">
        <v>481</v>
      </c>
    </row>
    <row r="3" ht="35.25" customHeight="1" spans="1:17">
      <c r="A3" s="61" t="str">
        <f>"2025"&amp;"年部门政府采购预算表"</f>
        <v>2025年部门政府采购预算表</v>
      </c>
      <c r="B3" s="7"/>
      <c r="C3" s="7"/>
      <c r="D3" s="7"/>
      <c r="E3" s="7"/>
      <c r="F3" s="7"/>
      <c r="G3" s="7"/>
      <c r="H3" s="7"/>
      <c r="I3" s="7"/>
      <c r="J3" s="7"/>
      <c r="K3" s="55"/>
      <c r="L3" s="7"/>
      <c r="M3" s="7"/>
      <c r="N3" s="7"/>
      <c r="O3" s="55"/>
      <c r="P3" s="55"/>
      <c r="Q3" s="7"/>
    </row>
    <row r="4" ht="18.75" customHeight="1" spans="1:17">
      <c r="A4" s="44" t="s">
        <v>1</v>
      </c>
      <c r="B4" s="96"/>
      <c r="C4" s="96"/>
      <c r="D4" s="96"/>
      <c r="E4" s="96"/>
      <c r="F4" s="96"/>
      <c r="G4" s="96"/>
      <c r="H4" s="96"/>
      <c r="I4" s="96"/>
      <c r="J4" s="96"/>
      <c r="O4" s="66"/>
      <c r="P4" s="66"/>
      <c r="Q4" s="42" t="s">
        <v>209</v>
      </c>
    </row>
    <row r="5" ht="18.75" customHeight="1" spans="1:17">
      <c r="A5" s="12" t="s">
        <v>482</v>
      </c>
      <c r="B5" s="75" t="s">
        <v>483</v>
      </c>
      <c r="C5" s="75" t="s">
        <v>484</v>
      </c>
      <c r="D5" s="75" t="s">
        <v>485</v>
      </c>
      <c r="E5" s="75" t="s">
        <v>486</v>
      </c>
      <c r="F5" s="75" t="s">
        <v>487</v>
      </c>
      <c r="G5" s="47" t="s">
        <v>229</v>
      </c>
      <c r="H5" s="47"/>
      <c r="I5" s="47"/>
      <c r="J5" s="47"/>
      <c r="K5" s="77"/>
      <c r="L5" s="47"/>
      <c r="M5" s="47"/>
      <c r="N5" s="47"/>
      <c r="O5" s="67"/>
      <c r="P5" s="77"/>
      <c r="Q5" s="48"/>
    </row>
    <row r="6" ht="18.75" customHeight="1" spans="1:17">
      <c r="A6" s="17"/>
      <c r="B6" s="78"/>
      <c r="C6" s="78"/>
      <c r="D6" s="78"/>
      <c r="E6" s="78"/>
      <c r="F6" s="78"/>
      <c r="G6" s="78" t="s">
        <v>57</v>
      </c>
      <c r="H6" s="78" t="s">
        <v>60</v>
      </c>
      <c r="I6" s="78" t="s">
        <v>488</v>
      </c>
      <c r="J6" s="78" t="s">
        <v>489</v>
      </c>
      <c r="K6" s="79" t="s">
        <v>490</v>
      </c>
      <c r="L6" s="92" t="s">
        <v>81</v>
      </c>
      <c r="M6" s="92"/>
      <c r="N6" s="92"/>
      <c r="O6" s="93"/>
      <c r="P6" s="94"/>
      <c r="Q6" s="80"/>
    </row>
    <row r="7" ht="30" customHeight="1" spans="1:17">
      <c r="A7" s="19"/>
      <c r="B7" s="80"/>
      <c r="C7" s="80"/>
      <c r="D7" s="80"/>
      <c r="E7" s="80"/>
      <c r="F7" s="80"/>
      <c r="G7" s="80"/>
      <c r="H7" s="80" t="s">
        <v>59</v>
      </c>
      <c r="I7" s="80"/>
      <c r="J7" s="80"/>
      <c r="K7" s="81"/>
      <c r="L7" s="80" t="s">
        <v>59</v>
      </c>
      <c r="M7" s="80" t="s">
        <v>66</v>
      </c>
      <c r="N7" s="80" t="s">
        <v>237</v>
      </c>
      <c r="O7" s="95" t="s">
        <v>68</v>
      </c>
      <c r="P7" s="81" t="s">
        <v>69</v>
      </c>
      <c r="Q7" s="80" t="s">
        <v>70</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3" t="s">
        <v>72</v>
      </c>
      <c r="B9" s="84"/>
      <c r="C9" s="84"/>
      <c r="D9" s="84"/>
      <c r="E9" s="99"/>
      <c r="F9" s="24">
        <v>35000</v>
      </c>
      <c r="G9" s="24">
        <v>35000</v>
      </c>
      <c r="H9" s="24">
        <v>35000</v>
      </c>
      <c r="I9" s="24"/>
      <c r="J9" s="24"/>
      <c r="K9" s="24"/>
      <c r="L9" s="24"/>
      <c r="M9" s="24"/>
      <c r="N9" s="24"/>
      <c r="O9" s="24"/>
      <c r="P9" s="24"/>
      <c r="Q9" s="24"/>
    </row>
    <row r="10" ht="18.75" customHeight="1" spans="1:17">
      <c r="A10" s="100" t="s">
        <v>72</v>
      </c>
      <c r="B10" s="84"/>
      <c r="C10" s="84"/>
      <c r="D10" s="84"/>
      <c r="E10" s="101"/>
      <c r="F10" s="24">
        <v>35000</v>
      </c>
      <c r="G10" s="24">
        <v>35000</v>
      </c>
      <c r="H10" s="24">
        <v>35000</v>
      </c>
      <c r="I10" s="24"/>
      <c r="J10" s="24"/>
      <c r="K10" s="24"/>
      <c r="L10" s="24"/>
      <c r="M10" s="24"/>
      <c r="N10" s="24"/>
      <c r="O10" s="24"/>
      <c r="P10" s="24"/>
      <c r="Q10" s="24"/>
    </row>
    <row r="11" ht="18.75" customHeight="1" spans="1:17">
      <c r="A11" s="222" t="s">
        <v>294</v>
      </c>
      <c r="B11" s="84" t="s">
        <v>491</v>
      </c>
      <c r="C11" s="84" t="s">
        <v>492</v>
      </c>
      <c r="D11" s="84" t="s">
        <v>493</v>
      </c>
      <c r="E11" s="101">
        <v>2</v>
      </c>
      <c r="F11" s="24">
        <v>12000</v>
      </c>
      <c r="G11" s="24">
        <v>12000</v>
      </c>
      <c r="H11" s="24">
        <v>12000</v>
      </c>
      <c r="I11" s="24"/>
      <c r="J11" s="24"/>
      <c r="K11" s="24"/>
      <c r="L11" s="24"/>
      <c r="M11" s="24"/>
      <c r="N11" s="24"/>
      <c r="O11" s="24"/>
      <c r="P11" s="24"/>
      <c r="Q11" s="24"/>
    </row>
    <row r="12" ht="18.75" customHeight="1" spans="1:17">
      <c r="A12" s="222" t="s">
        <v>294</v>
      </c>
      <c r="B12" s="84" t="s">
        <v>494</v>
      </c>
      <c r="C12" s="84" t="s">
        <v>495</v>
      </c>
      <c r="D12" s="84" t="s">
        <v>493</v>
      </c>
      <c r="E12" s="101">
        <v>2</v>
      </c>
      <c r="F12" s="24">
        <v>16000</v>
      </c>
      <c r="G12" s="24">
        <v>16000</v>
      </c>
      <c r="H12" s="24">
        <v>16000</v>
      </c>
      <c r="I12" s="24"/>
      <c r="J12" s="24"/>
      <c r="K12" s="24"/>
      <c r="L12" s="24"/>
      <c r="M12" s="24"/>
      <c r="N12" s="24"/>
      <c r="O12" s="24"/>
      <c r="P12" s="24"/>
      <c r="Q12" s="24"/>
    </row>
    <row r="13" ht="18.75" customHeight="1" spans="1:17">
      <c r="A13" s="222" t="s">
        <v>294</v>
      </c>
      <c r="B13" s="84" t="s">
        <v>496</v>
      </c>
      <c r="C13" s="84" t="s">
        <v>497</v>
      </c>
      <c r="D13" s="84" t="s">
        <v>493</v>
      </c>
      <c r="E13" s="101">
        <v>2</v>
      </c>
      <c r="F13" s="24">
        <v>7000</v>
      </c>
      <c r="G13" s="24">
        <v>7000</v>
      </c>
      <c r="H13" s="24">
        <v>7000</v>
      </c>
      <c r="I13" s="24"/>
      <c r="J13" s="24"/>
      <c r="K13" s="24"/>
      <c r="L13" s="24"/>
      <c r="M13" s="24"/>
      <c r="N13" s="24"/>
      <c r="O13" s="24"/>
      <c r="P13" s="24"/>
      <c r="Q13" s="24"/>
    </row>
    <row r="14" ht="18.75" customHeight="1" spans="1:17">
      <c r="A14" s="86" t="s">
        <v>160</v>
      </c>
      <c r="B14" s="87"/>
      <c r="C14" s="87"/>
      <c r="D14" s="87"/>
      <c r="E14" s="99"/>
      <c r="F14" s="24">
        <v>35000</v>
      </c>
      <c r="G14" s="24">
        <v>35000</v>
      </c>
      <c r="H14" s="24">
        <v>35000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18" sqref="B18"/>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5"/>
      <c r="B2" s="65"/>
      <c r="C2" s="70"/>
      <c r="D2" s="65"/>
      <c r="E2" s="65"/>
      <c r="F2" s="65"/>
      <c r="G2" s="65"/>
      <c r="H2" s="71"/>
      <c r="I2" s="65"/>
      <c r="J2" s="65"/>
      <c r="K2" s="65"/>
      <c r="L2" s="41"/>
      <c r="M2" s="89"/>
      <c r="N2" s="90" t="s">
        <v>498</v>
      </c>
    </row>
    <row r="3" ht="34.5" customHeight="1" spans="1:14">
      <c r="A3" s="43" t="str">
        <f>"2025"&amp;"年部门政府购买服务预算表"</f>
        <v>2025年部门政府购买服务预算表</v>
      </c>
      <c r="B3" s="72"/>
      <c r="C3" s="55"/>
      <c r="D3" s="72"/>
      <c r="E3" s="72"/>
      <c r="F3" s="72"/>
      <c r="G3" s="72"/>
      <c r="H3" s="73"/>
      <c r="I3" s="72"/>
      <c r="J3" s="72"/>
      <c r="K3" s="72"/>
      <c r="L3" s="55"/>
      <c r="M3" s="73"/>
      <c r="N3" s="72"/>
    </row>
    <row r="4" ht="18.75" customHeight="1" spans="1:14">
      <c r="A4" s="62" t="s">
        <v>1</v>
      </c>
      <c r="B4" s="63"/>
      <c r="C4" s="74"/>
      <c r="D4" s="63"/>
      <c r="E4" s="63"/>
      <c r="F4" s="63"/>
      <c r="G4" s="63"/>
      <c r="H4" s="71"/>
      <c r="I4" s="65"/>
      <c r="J4" s="65"/>
      <c r="K4" s="65"/>
      <c r="L4" s="66"/>
      <c r="M4" s="91"/>
      <c r="N4" s="90" t="s">
        <v>209</v>
      </c>
    </row>
    <row r="5" ht="18.75" customHeight="1" spans="1:14">
      <c r="A5" s="12" t="s">
        <v>482</v>
      </c>
      <c r="B5" s="75" t="s">
        <v>499</v>
      </c>
      <c r="C5" s="76" t="s">
        <v>500</v>
      </c>
      <c r="D5" s="47" t="s">
        <v>229</v>
      </c>
      <c r="E5" s="47"/>
      <c r="F5" s="47"/>
      <c r="G5" s="47"/>
      <c r="H5" s="77"/>
      <c r="I5" s="47"/>
      <c r="J5" s="47"/>
      <c r="K5" s="47"/>
      <c r="L5" s="67"/>
      <c r="M5" s="77"/>
      <c r="N5" s="48"/>
    </row>
    <row r="6" ht="18.75" customHeight="1" spans="1:14">
      <c r="A6" s="17"/>
      <c r="B6" s="78"/>
      <c r="C6" s="79"/>
      <c r="D6" s="78" t="s">
        <v>57</v>
      </c>
      <c r="E6" s="78" t="s">
        <v>60</v>
      </c>
      <c r="F6" s="78" t="s">
        <v>488</v>
      </c>
      <c r="G6" s="78" t="s">
        <v>489</v>
      </c>
      <c r="H6" s="79" t="s">
        <v>490</v>
      </c>
      <c r="I6" s="92" t="s">
        <v>81</v>
      </c>
      <c r="J6" s="92"/>
      <c r="K6" s="92"/>
      <c r="L6" s="93"/>
      <c r="M6" s="94"/>
      <c r="N6" s="80"/>
    </row>
    <row r="7" ht="26.25" customHeight="1" spans="1:14">
      <c r="A7" s="19"/>
      <c r="B7" s="80"/>
      <c r="C7" s="81"/>
      <c r="D7" s="80"/>
      <c r="E7" s="80"/>
      <c r="F7" s="80"/>
      <c r="G7" s="80"/>
      <c r="H7" s="81"/>
      <c r="I7" s="80" t="s">
        <v>59</v>
      </c>
      <c r="J7" s="80" t="s">
        <v>66</v>
      </c>
      <c r="K7" s="80" t="s">
        <v>237</v>
      </c>
      <c r="L7" s="95" t="s">
        <v>68</v>
      </c>
      <c r="M7" s="81" t="s">
        <v>69</v>
      </c>
      <c r="N7" s="80" t="s">
        <v>70</v>
      </c>
    </row>
    <row r="8" ht="18.75" customHeight="1" spans="1:14">
      <c r="A8" s="82">
        <v>1</v>
      </c>
      <c r="B8" s="82">
        <v>2</v>
      </c>
      <c r="C8" s="82">
        <v>3</v>
      </c>
      <c r="D8" s="82">
        <v>4</v>
      </c>
      <c r="E8" s="82">
        <v>5</v>
      </c>
      <c r="F8" s="82">
        <v>6</v>
      </c>
      <c r="G8" s="82">
        <v>7</v>
      </c>
      <c r="H8" s="82">
        <v>8</v>
      </c>
      <c r="I8" s="82">
        <v>9</v>
      </c>
      <c r="J8" s="82">
        <v>10</v>
      </c>
      <c r="K8" s="82">
        <v>11</v>
      </c>
      <c r="L8" s="82">
        <v>12</v>
      </c>
      <c r="M8" s="82">
        <v>13</v>
      </c>
      <c r="N8" s="82">
        <v>14</v>
      </c>
    </row>
    <row r="9" ht="18.75" customHeight="1" spans="1:14">
      <c r="A9" s="83"/>
      <c r="B9" s="84"/>
      <c r="C9" s="85"/>
      <c r="D9" s="24"/>
      <c r="E9" s="24"/>
      <c r="F9" s="24"/>
      <c r="G9" s="24"/>
      <c r="H9" s="24"/>
      <c r="I9" s="24"/>
      <c r="J9" s="24"/>
      <c r="K9" s="24"/>
      <c r="L9" s="24"/>
      <c r="M9" s="24"/>
      <c r="N9" s="24"/>
    </row>
    <row r="10" ht="18.75" customHeight="1" spans="1:14">
      <c r="A10" s="83"/>
      <c r="B10" s="84"/>
      <c r="C10" s="85"/>
      <c r="D10" s="24"/>
      <c r="E10" s="24"/>
      <c r="F10" s="24"/>
      <c r="G10" s="24"/>
      <c r="H10" s="24"/>
      <c r="I10" s="24"/>
      <c r="J10" s="24"/>
      <c r="K10" s="24"/>
      <c r="L10" s="24"/>
      <c r="M10" s="24"/>
      <c r="N10" s="24"/>
    </row>
    <row r="11" ht="18.75" customHeight="1" spans="1:14">
      <c r="A11" s="86" t="s">
        <v>160</v>
      </c>
      <c r="B11" s="87"/>
      <c r="C11" s="88"/>
      <c r="D11" s="24"/>
      <c r="E11" s="24"/>
      <c r="F11" s="24"/>
      <c r="G11" s="24"/>
      <c r="H11" s="24"/>
      <c r="I11" s="24"/>
      <c r="J11" s="24"/>
      <c r="K11" s="24"/>
      <c r="L11" s="24"/>
      <c r="M11" s="24"/>
      <c r="N11" s="24"/>
    </row>
    <row r="12" customHeight="1" spans="1:1">
      <c r="A12" s="54" t="s">
        <v>501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B12" sqref="B12"/>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60"/>
      <c r="G2" s="41"/>
      <c r="H2" s="41"/>
      <c r="I2" s="41" t="s">
        <v>502</v>
      </c>
    </row>
    <row r="3" ht="27.75" customHeight="1" spans="1:9">
      <c r="A3" s="61" t="str">
        <f>"2025"&amp;"年县对下转移支付预算表"</f>
        <v>2025年县对下转移支付预算表</v>
      </c>
      <c r="B3" s="7"/>
      <c r="C3" s="7"/>
      <c r="D3" s="7"/>
      <c r="E3" s="7"/>
      <c r="F3" s="7"/>
      <c r="G3" s="55"/>
      <c r="H3" s="55"/>
      <c r="I3" s="7"/>
    </row>
    <row r="4" ht="18.75" customHeight="1" spans="1:9">
      <c r="A4" s="62" t="s">
        <v>1</v>
      </c>
      <c r="B4" s="63"/>
      <c r="C4" s="63"/>
      <c r="D4" s="64"/>
      <c r="E4" s="65"/>
      <c r="G4" s="66"/>
      <c r="H4" s="66"/>
      <c r="I4" s="41" t="s">
        <v>209</v>
      </c>
    </row>
    <row r="5" ht="18.75" customHeight="1" spans="1:9">
      <c r="A5" s="32" t="s">
        <v>503</v>
      </c>
      <c r="B5" s="13" t="s">
        <v>229</v>
      </c>
      <c r="C5" s="14"/>
      <c r="D5" s="14"/>
      <c r="E5" s="13" t="s">
        <v>504</v>
      </c>
      <c r="F5" s="14"/>
      <c r="G5" s="67"/>
      <c r="H5" s="67"/>
      <c r="I5" s="15"/>
    </row>
    <row r="6" ht="18.75" customHeight="1" spans="1:9">
      <c r="A6" s="34"/>
      <c r="B6" s="33" t="s">
        <v>57</v>
      </c>
      <c r="C6" s="12" t="s">
        <v>60</v>
      </c>
      <c r="D6" s="68" t="s">
        <v>505</v>
      </c>
      <c r="E6" s="69" t="s">
        <v>506</v>
      </c>
      <c r="F6" s="69" t="s">
        <v>506</v>
      </c>
      <c r="G6" s="69" t="s">
        <v>506</v>
      </c>
      <c r="H6" s="69" t="s">
        <v>506</v>
      </c>
      <c r="I6" s="69" t="s">
        <v>506</v>
      </c>
    </row>
    <row r="7" ht="18.75" customHeight="1" spans="1:9">
      <c r="A7" s="69">
        <v>1</v>
      </c>
      <c r="B7" s="69">
        <v>2</v>
      </c>
      <c r="C7" s="69">
        <v>3</v>
      </c>
      <c r="D7" s="69">
        <v>4</v>
      </c>
      <c r="E7" s="69">
        <v>5</v>
      </c>
      <c r="F7" s="69">
        <v>6</v>
      </c>
      <c r="G7" s="69">
        <v>7</v>
      </c>
      <c r="H7" s="69">
        <v>8</v>
      </c>
      <c r="I7" s="69">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507</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16" sqref="A1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1" t="s">
        <v>508</v>
      </c>
    </row>
    <row r="3" ht="36" customHeight="1" spans="1:10">
      <c r="A3" s="6" t="str">
        <f>"2025"&amp;"年县对下转移支付绩效目标表"</f>
        <v>2025年县对下转移支付绩效目标表</v>
      </c>
      <c r="B3" s="7"/>
      <c r="C3" s="7"/>
      <c r="D3" s="7"/>
      <c r="E3" s="7"/>
      <c r="F3" s="55"/>
      <c r="G3" s="7"/>
      <c r="H3" s="55"/>
      <c r="I3" s="55"/>
      <c r="J3" s="7"/>
    </row>
    <row r="4" ht="18.75" customHeight="1" spans="1:8">
      <c r="A4" s="8" t="s">
        <v>1</v>
      </c>
      <c r="B4" s="4"/>
      <c r="C4" s="4"/>
      <c r="D4" s="4"/>
      <c r="E4" s="4"/>
      <c r="F4" s="54"/>
      <c r="G4" s="4"/>
      <c r="H4" s="54"/>
    </row>
    <row r="5" ht="18.75" customHeight="1" spans="1:10">
      <c r="A5" s="49" t="s">
        <v>366</v>
      </c>
      <c r="B5" s="49" t="s">
        <v>367</v>
      </c>
      <c r="C5" s="49" t="s">
        <v>368</v>
      </c>
      <c r="D5" s="49" t="s">
        <v>369</v>
      </c>
      <c r="E5" s="49" t="s">
        <v>370</v>
      </c>
      <c r="F5" s="56" t="s">
        <v>371</v>
      </c>
      <c r="G5" s="49" t="s">
        <v>372</v>
      </c>
      <c r="H5" s="56" t="s">
        <v>373</v>
      </c>
      <c r="I5" s="56" t="s">
        <v>374</v>
      </c>
      <c r="J5" s="49" t="s">
        <v>375</v>
      </c>
    </row>
    <row r="6" ht="18.75" customHeight="1" spans="1:10">
      <c r="A6" s="49">
        <v>1</v>
      </c>
      <c r="B6" s="49">
        <v>2</v>
      </c>
      <c r="C6" s="49">
        <v>3</v>
      </c>
      <c r="D6" s="49">
        <v>4</v>
      </c>
      <c r="E6" s="49">
        <v>5</v>
      </c>
      <c r="F6" s="56">
        <v>6</v>
      </c>
      <c r="G6" s="49">
        <v>7</v>
      </c>
      <c r="H6" s="56">
        <v>8</v>
      </c>
      <c r="I6" s="56">
        <v>9</v>
      </c>
      <c r="J6" s="49">
        <v>10</v>
      </c>
    </row>
    <row r="7" ht="18.75" customHeight="1" spans="1:10">
      <c r="A7" s="22"/>
      <c r="B7" s="50"/>
      <c r="C7" s="50"/>
      <c r="D7" s="50"/>
      <c r="E7" s="57"/>
      <c r="F7" s="58"/>
      <c r="G7" s="57"/>
      <c r="H7" s="58"/>
      <c r="I7" s="58"/>
      <c r="J7" s="57"/>
    </row>
    <row r="8" ht="18.75" customHeight="1" spans="1:10">
      <c r="A8" s="22"/>
      <c r="B8" s="22"/>
      <c r="C8" s="22"/>
      <c r="D8" s="22"/>
      <c r="E8" s="22"/>
      <c r="F8" s="59"/>
      <c r="G8" s="22"/>
      <c r="H8" s="22"/>
      <c r="I8" s="22"/>
      <c r="J8" s="22"/>
    </row>
    <row r="9" customHeight="1" spans="1:1">
      <c r="A9" t="s">
        <v>507</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B11" sqref="B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2" t="s">
        <v>509</v>
      </c>
    </row>
    <row r="3" ht="34.5" customHeight="1" spans="1:8">
      <c r="A3" s="43" t="str">
        <f>"2025"&amp;"年新增资产配置表"</f>
        <v>2025年新增资产配置表</v>
      </c>
      <c r="B3" s="7"/>
      <c r="C3" s="7"/>
      <c r="D3" s="7"/>
      <c r="E3" s="7"/>
      <c r="F3" s="7"/>
      <c r="G3" s="7"/>
      <c r="H3" s="7"/>
    </row>
    <row r="4" ht="18.75" customHeight="1" spans="1:8">
      <c r="A4" s="44" t="s">
        <v>1</v>
      </c>
      <c r="B4" s="9"/>
      <c r="C4" s="4"/>
      <c r="H4" s="45" t="s">
        <v>209</v>
      </c>
    </row>
    <row r="5" ht="18.75" customHeight="1" spans="1:8">
      <c r="A5" s="12" t="s">
        <v>222</v>
      </c>
      <c r="B5" s="12" t="s">
        <v>510</v>
      </c>
      <c r="C5" s="12" t="s">
        <v>511</v>
      </c>
      <c r="D5" s="12" t="s">
        <v>512</v>
      </c>
      <c r="E5" s="12" t="s">
        <v>513</v>
      </c>
      <c r="F5" s="46" t="s">
        <v>514</v>
      </c>
      <c r="G5" s="47"/>
      <c r="H5" s="48"/>
    </row>
    <row r="6" ht="18.75" customHeight="1" spans="1:8">
      <c r="A6" s="19"/>
      <c r="B6" s="19"/>
      <c r="C6" s="19"/>
      <c r="D6" s="19"/>
      <c r="E6" s="19"/>
      <c r="F6" s="49" t="s">
        <v>486</v>
      </c>
      <c r="G6" s="49" t="s">
        <v>515</v>
      </c>
      <c r="H6" s="49" t="s">
        <v>516</v>
      </c>
    </row>
    <row r="7" ht="18.75" customHeight="1" spans="1:8">
      <c r="A7" s="49">
        <v>1</v>
      </c>
      <c r="B7" s="49">
        <v>2</v>
      </c>
      <c r="C7" s="49">
        <v>3</v>
      </c>
      <c r="D7" s="49">
        <v>4</v>
      </c>
      <c r="E7" s="49">
        <v>5</v>
      </c>
      <c r="F7" s="49">
        <v>6</v>
      </c>
      <c r="G7" s="49">
        <v>7</v>
      </c>
      <c r="H7" s="49">
        <v>8</v>
      </c>
    </row>
    <row r="8" ht="18.75" customHeight="1" spans="1:8">
      <c r="A8" s="50"/>
      <c r="B8" s="50"/>
      <c r="C8" s="35"/>
      <c r="D8" s="35"/>
      <c r="E8" s="35"/>
      <c r="F8" s="51"/>
      <c r="G8" s="24"/>
      <c r="H8" s="24"/>
    </row>
    <row r="9" ht="18.75" customHeight="1" spans="1:8">
      <c r="A9" s="27" t="s">
        <v>57</v>
      </c>
      <c r="B9" s="52"/>
      <c r="C9" s="52"/>
      <c r="D9" s="52"/>
      <c r="E9" s="53"/>
      <c r="F9" s="51"/>
      <c r="G9" s="24"/>
      <c r="H9" s="24"/>
    </row>
    <row r="10" customHeight="1" spans="1:1">
      <c r="A10" s="54" t="s">
        <v>517</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21" sqref="C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1" t="s">
        <v>518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
        <v>1</v>
      </c>
      <c r="B4" s="9"/>
      <c r="C4" s="9"/>
      <c r="D4" s="9"/>
      <c r="E4" s="9"/>
      <c r="F4" s="9"/>
      <c r="G4" s="9"/>
      <c r="H4" s="10"/>
      <c r="I4" s="10"/>
      <c r="J4" s="10"/>
      <c r="K4" s="5" t="s">
        <v>209</v>
      </c>
    </row>
    <row r="5" ht="18.75" customHeight="1" spans="1:11">
      <c r="A5" s="11" t="s">
        <v>313</v>
      </c>
      <c r="B5" s="11" t="s">
        <v>224</v>
      </c>
      <c r="C5" s="11" t="s">
        <v>314</v>
      </c>
      <c r="D5" s="12" t="s">
        <v>225</v>
      </c>
      <c r="E5" s="12" t="s">
        <v>226</v>
      </c>
      <c r="F5" s="12" t="s">
        <v>315</v>
      </c>
      <c r="G5" s="12" t="s">
        <v>316</v>
      </c>
      <c r="H5" s="32" t="s">
        <v>57</v>
      </c>
      <c r="I5" s="13" t="s">
        <v>519</v>
      </c>
      <c r="J5" s="14"/>
      <c r="K5" s="15"/>
    </row>
    <row r="6" ht="18.75" customHeight="1" spans="1:11">
      <c r="A6" s="16"/>
      <c r="B6" s="16"/>
      <c r="C6" s="16"/>
      <c r="D6" s="17"/>
      <c r="E6" s="17"/>
      <c r="F6" s="17"/>
      <c r="G6" s="17"/>
      <c r="H6" s="33"/>
      <c r="I6" s="12" t="s">
        <v>60</v>
      </c>
      <c r="J6" s="12" t="s">
        <v>61</v>
      </c>
      <c r="K6" s="12" t="s">
        <v>62</v>
      </c>
    </row>
    <row r="7" ht="18.75" customHeight="1" spans="1:11">
      <c r="A7" s="18"/>
      <c r="B7" s="18"/>
      <c r="C7" s="18"/>
      <c r="D7" s="19"/>
      <c r="E7" s="19"/>
      <c r="F7" s="19"/>
      <c r="G7" s="19"/>
      <c r="H7" s="34"/>
      <c r="I7" s="19" t="s">
        <v>59</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160</v>
      </c>
      <c r="B11" s="37"/>
      <c r="C11" s="37"/>
      <c r="D11" s="37"/>
      <c r="E11" s="37"/>
      <c r="F11" s="37"/>
      <c r="G11" s="38"/>
      <c r="H11" s="24"/>
      <c r="I11" s="24"/>
      <c r="J11" s="24"/>
      <c r="K11" s="24"/>
    </row>
    <row r="12" customHeight="1" spans="1:2">
      <c r="A12" s="39" t="s">
        <v>520</v>
      </c>
      <c r="B12" s="40"/>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pane ySplit="1" topLeftCell="A2" activePane="bottomLeft" state="frozen"/>
      <selection/>
      <selection pane="bottomLeft" activeCell="A4" sqref="A4:D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521</v>
      </c>
    </row>
    <row r="3" ht="36.75" customHeight="1" spans="1:7">
      <c r="A3" s="6" t="str">
        <f>"2025"&amp;"年部门项目中期规划预算表"</f>
        <v>2025年部门项目中期规划预算表</v>
      </c>
      <c r="B3" s="7"/>
      <c r="C3" s="7"/>
      <c r="D3" s="7"/>
      <c r="E3" s="7"/>
      <c r="F3" s="7"/>
      <c r="G3" s="7"/>
    </row>
    <row r="4" ht="18.75" customHeight="1" spans="1:7">
      <c r="A4" s="8" t="s">
        <v>1</v>
      </c>
      <c r="B4" s="9"/>
      <c r="C4" s="9"/>
      <c r="D4" s="9"/>
      <c r="E4" s="10"/>
      <c r="F4" s="10"/>
      <c r="G4" s="5" t="s">
        <v>209</v>
      </c>
    </row>
    <row r="5" ht="18.75" customHeight="1" spans="1:7">
      <c r="A5" s="11" t="s">
        <v>314</v>
      </c>
      <c r="B5" s="11" t="s">
        <v>313</v>
      </c>
      <c r="C5" s="11" t="s">
        <v>224</v>
      </c>
      <c r="D5" s="12" t="s">
        <v>522</v>
      </c>
      <c r="E5" s="13" t="s">
        <v>60</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59</v>
      </c>
      <c r="F7" s="18"/>
      <c r="G7" s="19"/>
    </row>
    <row r="8" ht="18.75" customHeight="1" spans="1:7">
      <c r="A8" s="20">
        <v>1</v>
      </c>
      <c r="B8" s="20">
        <v>2</v>
      </c>
      <c r="C8" s="20">
        <v>3</v>
      </c>
      <c r="D8" s="20">
        <v>4</v>
      </c>
      <c r="E8" s="20">
        <v>5</v>
      </c>
      <c r="F8" s="20">
        <v>6</v>
      </c>
      <c r="G8" s="21">
        <v>7</v>
      </c>
    </row>
    <row r="9" ht="18.75" customHeight="1" spans="1:7">
      <c r="A9" s="22" t="s">
        <v>72</v>
      </c>
      <c r="B9" s="23"/>
      <c r="C9" s="23"/>
      <c r="D9" s="22"/>
      <c r="E9" s="24">
        <v>34077576.14</v>
      </c>
      <c r="F9" s="24"/>
      <c r="G9" s="24"/>
    </row>
    <row r="10" ht="18.75" customHeight="1" spans="1:7">
      <c r="A10" s="25" t="s">
        <v>72</v>
      </c>
      <c r="B10" s="22"/>
      <c r="C10" s="22"/>
      <c r="D10" s="22"/>
      <c r="E10" s="24">
        <v>34077576.14</v>
      </c>
      <c r="F10" s="24"/>
      <c r="G10" s="24"/>
    </row>
    <row r="11" ht="18.75" customHeight="1" spans="1:7">
      <c r="A11" s="26"/>
      <c r="B11" s="22" t="s">
        <v>523</v>
      </c>
      <c r="C11" s="22" t="s">
        <v>357</v>
      </c>
      <c r="D11" s="22" t="s">
        <v>524</v>
      </c>
      <c r="E11" s="24">
        <v>193200</v>
      </c>
      <c r="F11" s="24"/>
      <c r="G11" s="24"/>
    </row>
    <row r="12" ht="18.75" customHeight="1" spans="1:7">
      <c r="A12" s="26"/>
      <c r="B12" s="22" t="s">
        <v>523</v>
      </c>
      <c r="C12" s="22" t="s">
        <v>363</v>
      </c>
      <c r="D12" s="22" t="s">
        <v>524</v>
      </c>
      <c r="E12" s="24">
        <v>375000</v>
      </c>
      <c r="F12" s="24"/>
      <c r="G12" s="24"/>
    </row>
    <row r="13" ht="18.75" customHeight="1" spans="1:7">
      <c r="A13" s="26"/>
      <c r="B13" s="22" t="s">
        <v>523</v>
      </c>
      <c r="C13" s="22" t="s">
        <v>351</v>
      </c>
      <c r="D13" s="22" t="s">
        <v>524</v>
      </c>
      <c r="E13" s="24">
        <v>20000</v>
      </c>
      <c r="F13" s="24"/>
      <c r="G13" s="24"/>
    </row>
    <row r="14" ht="18.75" customHeight="1" spans="1:7">
      <c r="A14" s="26"/>
      <c r="B14" s="22" t="s">
        <v>523</v>
      </c>
      <c r="C14" s="22" t="s">
        <v>345</v>
      </c>
      <c r="D14" s="22" t="s">
        <v>524</v>
      </c>
      <c r="E14" s="24">
        <v>10000</v>
      </c>
      <c r="F14" s="24"/>
      <c r="G14" s="24"/>
    </row>
    <row r="15" ht="18.75" customHeight="1" spans="1:7">
      <c r="A15" s="26"/>
      <c r="B15" s="22" t="s">
        <v>523</v>
      </c>
      <c r="C15" s="22" t="s">
        <v>353</v>
      </c>
      <c r="D15" s="22" t="s">
        <v>524</v>
      </c>
      <c r="E15" s="24">
        <v>500000</v>
      </c>
      <c r="F15" s="24"/>
      <c r="G15" s="24"/>
    </row>
    <row r="16" ht="18.75" customHeight="1" spans="1:7">
      <c r="A16" s="26"/>
      <c r="B16" s="22" t="s">
        <v>523</v>
      </c>
      <c r="C16" s="22" t="s">
        <v>331</v>
      </c>
      <c r="D16" s="22" t="s">
        <v>524</v>
      </c>
      <c r="E16" s="24">
        <v>75000</v>
      </c>
      <c r="F16" s="24"/>
      <c r="G16" s="24"/>
    </row>
    <row r="17" ht="18.75" customHeight="1" spans="1:7">
      <c r="A17" s="26"/>
      <c r="B17" s="22" t="s">
        <v>523</v>
      </c>
      <c r="C17" s="22" t="s">
        <v>319</v>
      </c>
      <c r="D17" s="22" t="s">
        <v>524</v>
      </c>
      <c r="E17" s="24">
        <v>300000</v>
      </c>
      <c r="F17" s="24"/>
      <c r="G17" s="24"/>
    </row>
    <row r="18" ht="18.75" customHeight="1" spans="1:7">
      <c r="A18" s="26"/>
      <c r="B18" s="22" t="s">
        <v>525</v>
      </c>
      <c r="C18" s="22" t="s">
        <v>333</v>
      </c>
      <c r="D18" s="22" t="s">
        <v>524</v>
      </c>
      <c r="E18" s="24">
        <v>1000000</v>
      </c>
      <c r="F18" s="24"/>
      <c r="G18" s="24"/>
    </row>
    <row r="19" ht="18.75" customHeight="1" spans="1:7">
      <c r="A19" s="26"/>
      <c r="B19" s="22" t="s">
        <v>525</v>
      </c>
      <c r="C19" s="22" t="s">
        <v>337</v>
      </c>
      <c r="D19" s="22" t="s">
        <v>524</v>
      </c>
      <c r="E19" s="24">
        <v>11424657.96</v>
      </c>
      <c r="F19" s="24"/>
      <c r="G19" s="24"/>
    </row>
    <row r="20" ht="18.75" customHeight="1" spans="1:7">
      <c r="A20" s="26"/>
      <c r="B20" s="22" t="s">
        <v>525</v>
      </c>
      <c r="C20" s="22" t="s">
        <v>341</v>
      </c>
      <c r="D20" s="22" t="s">
        <v>524</v>
      </c>
      <c r="E20" s="24">
        <v>2330739.68</v>
      </c>
      <c r="F20" s="24"/>
      <c r="G20" s="24"/>
    </row>
    <row r="21" ht="18.75" customHeight="1" spans="1:7">
      <c r="A21" s="26"/>
      <c r="B21" s="22" t="s">
        <v>525</v>
      </c>
      <c r="C21" s="22" t="s">
        <v>343</v>
      </c>
      <c r="D21" s="22" t="s">
        <v>524</v>
      </c>
      <c r="E21" s="24">
        <v>78641.28</v>
      </c>
      <c r="F21" s="24"/>
      <c r="G21" s="24"/>
    </row>
    <row r="22" ht="18.75" customHeight="1" spans="1:7">
      <c r="A22" s="26"/>
      <c r="B22" s="22" t="s">
        <v>525</v>
      </c>
      <c r="C22" s="22" t="s">
        <v>347</v>
      </c>
      <c r="D22" s="22" t="s">
        <v>524</v>
      </c>
      <c r="E22" s="24">
        <v>3768524.82</v>
      </c>
      <c r="F22" s="24"/>
      <c r="G22" s="24"/>
    </row>
    <row r="23" ht="18.75" customHeight="1" spans="1:7">
      <c r="A23" s="26"/>
      <c r="B23" s="22" t="s">
        <v>525</v>
      </c>
      <c r="C23" s="22" t="s">
        <v>339</v>
      </c>
      <c r="D23" s="22" t="s">
        <v>524</v>
      </c>
      <c r="E23" s="24">
        <v>13392000</v>
      </c>
      <c r="F23" s="24"/>
      <c r="G23" s="24"/>
    </row>
    <row r="24" ht="18.75" customHeight="1" spans="1:7">
      <c r="A24" s="26"/>
      <c r="B24" s="22" t="s">
        <v>525</v>
      </c>
      <c r="C24" s="22" t="s">
        <v>349</v>
      </c>
      <c r="D24" s="22" t="s">
        <v>524</v>
      </c>
      <c r="E24" s="24">
        <v>20000</v>
      </c>
      <c r="F24" s="24"/>
      <c r="G24" s="24"/>
    </row>
    <row r="25" ht="18.75" customHeight="1" spans="1:7">
      <c r="A25" s="26"/>
      <c r="B25" s="22" t="s">
        <v>525</v>
      </c>
      <c r="C25" s="22" t="s">
        <v>324</v>
      </c>
      <c r="D25" s="22" t="s">
        <v>524</v>
      </c>
      <c r="E25" s="24">
        <v>489812.4</v>
      </c>
      <c r="F25" s="24"/>
      <c r="G25" s="24"/>
    </row>
    <row r="26" ht="18.75" customHeight="1" spans="1:7">
      <c r="A26" s="26"/>
      <c r="B26" s="22" t="s">
        <v>525</v>
      </c>
      <c r="C26" s="22" t="s">
        <v>327</v>
      </c>
      <c r="D26" s="22" t="s">
        <v>524</v>
      </c>
      <c r="E26" s="24">
        <v>100000</v>
      </c>
      <c r="F26" s="24"/>
      <c r="G26" s="24"/>
    </row>
    <row r="27" ht="18.75" customHeight="1" spans="1:7">
      <c r="A27" s="27" t="s">
        <v>57</v>
      </c>
      <c r="B27" s="28" t="s">
        <v>526</v>
      </c>
      <c r="C27" s="28"/>
      <c r="D27" s="29"/>
      <c r="E27" s="24">
        <v>34077576.14</v>
      </c>
      <c r="F27" s="24"/>
      <c r="G27" s="24"/>
    </row>
  </sheetData>
  <mergeCells count="11">
    <mergeCell ref="A3:G3"/>
    <mergeCell ref="A4:D4"/>
    <mergeCell ref="E5:G5"/>
    <mergeCell ref="A27:D27"/>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topLeftCell="P1" workbookViewId="0">
      <pane ySplit="1" topLeftCell="A2" activePane="bottomLeft" state="frozen"/>
      <selection/>
      <selection pane="bottomLeft" activeCell="Q16" sqref="Q1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5"/>
      <c r="O2" s="70"/>
      <c r="P2" s="70"/>
      <c r="Q2" s="70"/>
      <c r="R2" s="70"/>
      <c r="S2" s="41" t="s">
        <v>54</v>
      </c>
    </row>
    <row r="3" ht="57.75" customHeight="1" spans="1:19">
      <c r="A3" s="134" t="str">
        <f>"2025"&amp;"年部门收入预算表"</f>
        <v>2025年部门收入预算表</v>
      </c>
      <c r="B3" s="189"/>
      <c r="C3" s="189"/>
      <c r="D3" s="189"/>
      <c r="E3" s="189"/>
      <c r="F3" s="189"/>
      <c r="G3" s="189"/>
      <c r="H3" s="189"/>
      <c r="I3" s="189"/>
      <c r="J3" s="189"/>
      <c r="K3" s="189"/>
      <c r="L3" s="189"/>
      <c r="M3" s="189"/>
      <c r="N3" s="189"/>
      <c r="O3" s="206"/>
      <c r="P3" s="206"/>
      <c r="Q3" s="206"/>
      <c r="R3" s="206"/>
      <c r="S3" s="206"/>
    </row>
    <row r="4" ht="18.75" customHeight="1" spans="1:19">
      <c r="A4" s="44" t="s">
        <v>1</v>
      </c>
      <c r="B4" s="96"/>
      <c r="C4" s="96"/>
      <c r="D4" s="96"/>
      <c r="E4" s="96"/>
      <c r="F4" s="96"/>
      <c r="G4" s="96"/>
      <c r="H4" s="96"/>
      <c r="I4" s="96"/>
      <c r="J4" s="74"/>
      <c r="K4" s="96"/>
      <c r="L4" s="96"/>
      <c r="M4" s="96"/>
      <c r="N4" s="96"/>
      <c r="O4" s="74"/>
      <c r="P4" s="74" t="s">
        <v>1</v>
      </c>
      <c r="Q4" s="74"/>
      <c r="R4" s="74"/>
      <c r="S4" s="41" t="s">
        <v>2</v>
      </c>
    </row>
    <row r="5" ht="18.75" customHeight="1" spans="1:19">
      <c r="A5" s="190" t="s">
        <v>55</v>
      </c>
      <c r="B5" s="191" t="s">
        <v>56</v>
      </c>
      <c r="C5" s="191" t="s">
        <v>57</v>
      </c>
      <c r="D5" s="192" t="s">
        <v>58</v>
      </c>
      <c r="E5" s="193"/>
      <c r="F5" s="193"/>
      <c r="G5" s="193"/>
      <c r="H5" s="193"/>
      <c r="I5" s="193"/>
      <c r="J5" s="207"/>
      <c r="K5" s="193"/>
      <c r="L5" s="193"/>
      <c r="M5" s="193"/>
      <c r="N5" s="208"/>
      <c r="O5" s="192" t="s">
        <v>47</v>
      </c>
      <c r="P5" s="192"/>
      <c r="Q5" s="192"/>
      <c r="R5" s="192"/>
      <c r="S5" s="211"/>
    </row>
    <row r="6" ht="18.75" customHeight="1" spans="1:19">
      <c r="A6" s="194"/>
      <c r="B6" s="195"/>
      <c r="C6" s="195"/>
      <c r="D6" s="196" t="s">
        <v>59</v>
      </c>
      <c r="E6" s="196" t="s">
        <v>60</v>
      </c>
      <c r="F6" s="196" t="s">
        <v>61</v>
      </c>
      <c r="G6" s="196" t="s">
        <v>62</v>
      </c>
      <c r="H6" s="196" t="s">
        <v>63</v>
      </c>
      <c r="I6" s="209" t="s">
        <v>64</v>
      </c>
      <c r="J6" s="209"/>
      <c r="K6" s="209"/>
      <c r="L6" s="209"/>
      <c r="M6" s="209"/>
      <c r="N6" s="199"/>
      <c r="O6" s="196" t="s">
        <v>59</v>
      </c>
      <c r="P6" s="196" t="s">
        <v>60</v>
      </c>
      <c r="Q6" s="196" t="s">
        <v>61</v>
      </c>
      <c r="R6" s="196" t="s">
        <v>62</v>
      </c>
      <c r="S6" s="196" t="s">
        <v>65</v>
      </c>
    </row>
    <row r="7" ht="18.75" customHeight="1" spans="1:19">
      <c r="A7" s="197"/>
      <c r="B7" s="198"/>
      <c r="C7" s="198"/>
      <c r="D7" s="199"/>
      <c r="E7" s="199"/>
      <c r="F7" s="199"/>
      <c r="G7" s="199"/>
      <c r="H7" s="199"/>
      <c r="I7" s="198" t="s">
        <v>59</v>
      </c>
      <c r="J7" s="198" t="s">
        <v>66</v>
      </c>
      <c r="K7" s="198" t="s">
        <v>67</v>
      </c>
      <c r="L7" s="198" t="s">
        <v>68</v>
      </c>
      <c r="M7" s="198" t="s">
        <v>69</v>
      </c>
      <c r="N7" s="198" t="s">
        <v>70</v>
      </c>
      <c r="O7" s="210"/>
      <c r="P7" s="210"/>
      <c r="Q7" s="210"/>
      <c r="R7" s="210"/>
      <c r="S7" s="199"/>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00" t="s">
        <v>71</v>
      </c>
      <c r="B9" s="201" t="s">
        <v>72</v>
      </c>
      <c r="C9" s="24">
        <v>41047427.54</v>
      </c>
      <c r="D9" s="24">
        <v>41047427.54</v>
      </c>
      <c r="E9" s="24">
        <v>40897427.54</v>
      </c>
      <c r="F9" s="24"/>
      <c r="G9" s="24"/>
      <c r="H9" s="24"/>
      <c r="I9" s="24">
        <v>150000</v>
      </c>
      <c r="J9" s="24"/>
      <c r="K9" s="24"/>
      <c r="L9" s="24">
        <v>150000</v>
      </c>
      <c r="M9" s="24"/>
      <c r="N9" s="24"/>
      <c r="O9" s="24"/>
      <c r="P9" s="24"/>
      <c r="Q9" s="24"/>
      <c r="R9" s="24"/>
      <c r="S9" s="24"/>
    </row>
    <row r="10" ht="18.75" customHeight="1" spans="1:19">
      <c r="A10" s="100" t="s">
        <v>73</v>
      </c>
      <c r="B10" s="202" t="s">
        <v>72</v>
      </c>
      <c r="C10" s="24">
        <v>41047427.54</v>
      </c>
      <c r="D10" s="24">
        <v>41047427.54</v>
      </c>
      <c r="E10" s="24">
        <v>40897427.54</v>
      </c>
      <c r="F10" s="24"/>
      <c r="G10" s="24"/>
      <c r="H10" s="24"/>
      <c r="I10" s="24">
        <v>150000</v>
      </c>
      <c r="J10" s="24"/>
      <c r="K10" s="24"/>
      <c r="L10" s="24">
        <v>150000</v>
      </c>
      <c r="M10" s="24"/>
      <c r="N10" s="24"/>
      <c r="O10" s="24"/>
      <c r="P10" s="24"/>
      <c r="Q10" s="24"/>
      <c r="R10" s="24"/>
      <c r="S10" s="24"/>
    </row>
    <row r="11" ht="18.75" customHeight="1" spans="1:19">
      <c r="A11" s="203" t="s">
        <v>57</v>
      </c>
      <c r="B11" s="204"/>
      <c r="C11" s="24">
        <v>41047427.54</v>
      </c>
      <c r="D11" s="24">
        <v>41047427.54</v>
      </c>
      <c r="E11" s="24">
        <v>40897427.54</v>
      </c>
      <c r="F11" s="24"/>
      <c r="G11" s="24"/>
      <c r="H11" s="24"/>
      <c r="I11" s="24">
        <v>150000</v>
      </c>
      <c r="J11" s="24"/>
      <c r="K11" s="24"/>
      <c r="L11" s="24">
        <v>150000</v>
      </c>
      <c r="M11" s="24"/>
      <c r="N11" s="24"/>
      <c r="O11" s="24"/>
      <c r="P11" s="24"/>
      <c r="Q11" s="24"/>
      <c r="R11" s="24"/>
      <c r="S11" s="24"/>
    </row>
    <row r="12" customHeight="1" spans="16:19">
      <c r="P12" s="39" t="s">
        <v>74</v>
      </c>
      <c r="Q12" s="39"/>
      <c r="R12" s="39"/>
      <c r="S12" s="39"/>
    </row>
  </sheetData>
  <mergeCells count="20">
    <mergeCell ref="A3:S3"/>
    <mergeCell ref="A4:D4"/>
    <mergeCell ref="D5:N5"/>
    <mergeCell ref="O5:S5"/>
    <mergeCell ref="I6:N6"/>
    <mergeCell ref="A11:B11"/>
    <mergeCell ref="P12:S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6"/>
  <sheetViews>
    <sheetView showZeros="0" workbookViewId="0">
      <pane ySplit="1" topLeftCell="A2" activePane="bottomLeft" state="frozen"/>
      <selection/>
      <selection pane="bottomLeft" activeCell="A4" sqref="A4:L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8"/>
      <c r="E2" s="2"/>
      <c r="F2" s="2"/>
      <c r="G2" s="2"/>
      <c r="H2" s="178"/>
      <c r="I2" s="2"/>
      <c r="J2" s="178"/>
      <c r="K2" s="2"/>
      <c r="L2" s="2"/>
      <c r="M2" s="2"/>
      <c r="N2" s="2"/>
      <c r="O2" s="42" t="s">
        <v>75</v>
      </c>
    </row>
    <row r="3" ht="42" customHeight="1" spans="1:15">
      <c r="A3" s="6" t="str">
        <f>"2025"&amp;"年部门支出预算表"</f>
        <v>2025年部门支出预算表</v>
      </c>
      <c r="B3" s="179"/>
      <c r="C3" s="179"/>
      <c r="D3" s="179"/>
      <c r="E3" s="179"/>
      <c r="F3" s="179"/>
      <c r="G3" s="179"/>
      <c r="H3" s="179"/>
      <c r="I3" s="179"/>
      <c r="J3" s="179"/>
      <c r="K3" s="179"/>
      <c r="L3" s="179"/>
      <c r="M3" s="179"/>
      <c r="N3" s="179"/>
      <c r="O3" s="179"/>
    </row>
    <row r="4" ht="18.75" customHeight="1" spans="1:15">
      <c r="A4" s="180" t="s">
        <v>1</v>
      </c>
      <c r="B4" s="181"/>
      <c r="C4" s="65"/>
      <c r="D4" s="31"/>
      <c r="E4" s="65"/>
      <c r="F4" s="65"/>
      <c r="G4" s="65"/>
      <c r="H4" s="31"/>
      <c r="I4" s="65"/>
      <c r="J4" s="31"/>
      <c r="K4" s="65"/>
      <c r="L4" s="65"/>
      <c r="M4" s="188"/>
      <c r="N4" s="188"/>
      <c r="O4" s="42" t="s">
        <v>2</v>
      </c>
    </row>
    <row r="5" ht="18.75" customHeight="1" spans="1:15">
      <c r="A5" s="11" t="s">
        <v>76</v>
      </c>
      <c r="B5" s="11" t="s">
        <v>77</v>
      </c>
      <c r="C5" s="11" t="s">
        <v>57</v>
      </c>
      <c r="D5" s="13" t="s">
        <v>60</v>
      </c>
      <c r="E5" s="77" t="s">
        <v>78</v>
      </c>
      <c r="F5" s="144" t="s">
        <v>79</v>
      </c>
      <c r="G5" s="11" t="s">
        <v>61</v>
      </c>
      <c r="H5" s="11" t="s">
        <v>62</v>
      </c>
      <c r="I5" s="11" t="s">
        <v>80</v>
      </c>
      <c r="J5" s="13" t="s">
        <v>81</v>
      </c>
      <c r="K5" s="14"/>
      <c r="L5" s="14"/>
      <c r="M5" s="14"/>
      <c r="N5" s="14"/>
      <c r="O5" s="15"/>
    </row>
    <row r="6" ht="30" customHeight="1" spans="1:15">
      <c r="A6" s="19"/>
      <c r="B6" s="19"/>
      <c r="C6" s="19"/>
      <c r="D6" s="69" t="s">
        <v>59</v>
      </c>
      <c r="E6" s="95" t="s">
        <v>78</v>
      </c>
      <c r="F6" s="95" t="s">
        <v>79</v>
      </c>
      <c r="G6" s="19"/>
      <c r="H6" s="19"/>
      <c r="I6" s="19"/>
      <c r="J6" s="69" t="s">
        <v>59</v>
      </c>
      <c r="K6" s="49" t="s">
        <v>82</v>
      </c>
      <c r="L6" s="49" t="s">
        <v>83</v>
      </c>
      <c r="M6" s="49" t="s">
        <v>84</v>
      </c>
      <c r="N6" s="49" t="s">
        <v>85</v>
      </c>
      <c r="O6" s="49" t="s">
        <v>86</v>
      </c>
    </row>
    <row r="7" ht="18.75" customHeight="1" spans="1:15">
      <c r="A7" s="120">
        <v>1</v>
      </c>
      <c r="B7" s="120">
        <v>2</v>
      </c>
      <c r="C7" s="69">
        <v>3</v>
      </c>
      <c r="D7" s="69">
        <v>4</v>
      </c>
      <c r="E7" s="69">
        <v>5</v>
      </c>
      <c r="F7" s="69">
        <v>6</v>
      </c>
      <c r="G7" s="69">
        <v>7</v>
      </c>
      <c r="H7" s="69">
        <v>8</v>
      </c>
      <c r="I7" s="69">
        <v>9</v>
      </c>
      <c r="J7" s="69">
        <v>10</v>
      </c>
      <c r="K7" s="69">
        <v>11</v>
      </c>
      <c r="L7" s="69">
        <v>12</v>
      </c>
      <c r="M7" s="69">
        <v>13</v>
      </c>
      <c r="N7" s="69">
        <v>14</v>
      </c>
      <c r="O7" s="69">
        <v>15</v>
      </c>
    </row>
    <row r="8" ht="18.75" customHeight="1" spans="1:15">
      <c r="A8" s="138" t="s">
        <v>87</v>
      </c>
      <c r="B8" s="167" t="s">
        <v>88</v>
      </c>
      <c r="C8" s="24">
        <v>40431244.91</v>
      </c>
      <c r="D8" s="24">
        <v>40431244.91</v>
      </c>
      <c r="E8" s="24">
        <v>6353668.77</v>
      </c>
      <c r="F8" s="24">
        <v>34077576.14</v>
      </c>
      <c r="G8" s="24"/>
      <c r="H8" s="24"/>
      <c r="I8" s="24"/>
      <c r="J8" s="24"/>
      <c r="K8" s="24"/>
      <c r="L8" s="24"/>
      <c r="M8" s="24"/>
      <c r="N8" s="24"/>
      <c r="O8" s="24"/>
    </row>
    <row r="9" ht="18.75" customHeight="1" spans="1:15">
      <c r="A9" s="182" t="s">
        <v>89</v>
      </c>
      <c r="B9" s="219" t="s">
        <v>90</v>
      </c>
      <c r="C9" s="24">
        <v>3212154.14</v>
      </c>
      <c r="D9" s="24">
        <v>3212154.14</v>
      </c>
      <c r="E9" s="24">
        <v>3027154.14</v>
      </c>
      <c r="F9" s="24">
        <v>185000</v>
      </c>
      <c r="G9" s="24"/>
      <c r="H9" s="24"/>
      <c r="I9" s="24"/>
      <c r="J9" s="24"/>
      <c r="K9" s="24"/>
      <c r="L9" s="24"/>
      <c r="M9" s="24"/>
      <c r="N9" s="24"/>
      <c r="O9" s="24"/>
    </row>
    <row r="10" ht="18.75" customHeight="1" spans="1:15">
      <c r="A10" s="184" t="s">
        <v>91</v>
      </c>
      <c r="B10" s="220" t="s">
        <v>92</v>
      </c>
      <c r="C10" s="24">
        <v>3027154.14</v>
      </c>
      <c r="D10" s="24">
        <v>3027154.14</v>
      </c>
      <c r="E10" s="24">
        <v>3027154.14</v>
      </c>
      <c r="F10" s="24"/>
      <c r="G10" s="24"/>
      <c r="H10" s="24"/>
      <c r="I10" s="24"/>
      <c r="J10" s="24"/>
      <c r="K10" s="24"/>
      <c r="L10" s="24"/>
      <c r="M10" s="24"/>
      <c r="N10" s="24"/>
      <c r="O10" s="24"/>
    </row>
    <row r="11" ht="18.75" customHeight="1" spans="1:15">
      <c r="A11" s="184" t="s">
        <v>93</v>
      </c>
      <c r="B11" s="220" t="s">
        <v>94</v>
      </c>
      <c r="C11" s="24">
        <v>100000</v>
      </c>
      <c r="D11" s="24">
        <v>100000</v>
      </c>
      <c r="E11" s="24"/>
      <c r="F11" s="24">
        <v>100000</v>
      </c>
      <c r="G11" s="24"/>
      <c r="H11" s="24"/>
      <c r="I11" s="24"/>
      <c r="J11" s="24"/>
      <c r="K11" s="24"/>
      <c r="L11" s="24"/>
      <c r="M11" s="24"/>
      <c r="N11" s="24"/>
      <c r="O11" s="24"/>
    </row>
    <row r="12" ht="18.75" customHeight="1" spans="1:15">
      <c r="A12" s="184" t="s">
        <v>95</v>
      </c>
      <c r="B12" s="220" t="s">
        <v>96</v>
      </c>
      <c r="C12" s="24">
        <v>85000</v>
      </c>
      <c r="D12" s="24">
        <v>85000</v>
      </c>
      <c r="E12" s="24"/>
      <c r="F12" s="24">
        <v>85000</v>
      </c>
      <c r="G12" s="24"/>
      <c r="H12" s="24"/>
      <c r="I12" s="24"/>
      <c r="J12" s="24"/>
      <c r="K12" s="24"/>
      <c r="L12" s="24"/>
      <c r="M12" s="24"/>
      <c r="N12" s="24"/>
      <c r="O12" s="24"/>
    </row>
    <row r="13" ht="18.75" customHeight="1" spans="1:15">
      <c r="A13" s="182" t="s">
        <v>97</v>
      </c>
      <c r="B13" s="219" t="s">
        <v>98</v>
      </c>
      <c r="C13" s="24">
        <v>866260.68</v>
      </c>
      <c r="D13" s="24">
        <v>866260.68</v>
      </c>
      <c r="E13" s="24">
        <v>866260.68</v>
      </c>
      <c r="F13" s="24"/>
      <c r="G13" s="24"/>
      <c r="H13" s="24"/>
      <c r="I13" s="24"/>
      <c r="J13" s="24"/>
      <c r="K13" s="24"/>
      <c r="L13" s="24"/>
      <c r="M13" s="24"/>
      <c r="N13" s="24"/>
      <c r="O13" s="24"/>
    </row>
    <row r="14" ht="18.75" customHeight="1" spans="1:15">
      <c r="A14" s="184" t="s">
        <v>99</v>
      </c>
      <c r="B14" s="220" t="s">
        <v>100</v>
      </c>
      <c r="C14" s="24">
        <v>516697.8</v>
      </c>
      <c r="D14" s="24">
        <v>516697.8</v>
      </c>
      <c r="E14" s="24">
        <v>516697.8</v>
      </c>
      <c r="F14" s="24"/>
      <c r="G14" s="24"/>
      <c r="H14" s="24"/>
      <c r="I14" s="24"/>
      <c r="J14" s="24"/>
      <c r="K14" s="24"/>
      <c r="L14" s="24"/>
      <c r="M14" s="24"/>
      <c r="N14" s="24"/>
      <c r="O14" s="24"/>
    </row>
    <row r="15" ht="18.75" customHeight="1" spans="1:15">
      <c r="A15" s="184" t="s">
        <v>101</v>
      </c>
      <c r="B15" s="220" t="s">
        <v>102</v>
      </c>
      <c r="C15" s="24">
        <v>349562.88</v>
      </c>
      <c r="D15" s="24">
        <v>349562.88</v>
      </c>
      <c r="E15" s="24">
        <v>349562.88</v>
      </c>
      <c r="F15" s="24"/>
      <c r="G15" s="24"/>
      <c r="H15" s="24"/>
      <c r="I15" s="24"/>
      <c r="J15" s="24"/>
      <c r="K15" s="24"/>
      <c r="L15" s="24"/>
      <c r="M15" s="24"/>
      <c r="N15" s="24"/>
      <c r="O15" s="24"/>
    </row>
    <row r="16" ht="18.75" customHeight="1" spans="1:15">
      <c r="A16" s="182" t="s">
        <v>103</v>
      </c>
      <c r="B16" s="219" t="s">
        <v>104</v>
      </c>
      <c r="C16" s="24">
        <v>37668</v>
      </c>
      <c r="D16" s="24">
        <v>37668</v>
      </c>
      <c r="E16" s="24">
        <v>37668</v>
      </c>
      <c r="F16" s="24"/>
      <c r="G16" s="24"/>
      <c r="H16" s="24"/>
      <c r="I16" s="24"/>
      <c r="J16" s="24"/>
      <c r="K16" s="24"/>
      <c r="L16" s="24"/>
      <c r="M16" s="24"/>
      <c r="N16" s="24"/>
      <c r="O16" s="24"/>
    </row>
    <row r="17" ht="18.75" customHeight="1" spans="1:15">
      <c r="A17" s="184" t="s">
        <v>105</v>
      </c>
      <c r="B17" s="220" t="s">
        <v>106</v>
      </c>
      <c r="C17" s="24">
        <v>37668</v>
      </c>
      <c r="D17" s="24">
        <v>37668</v>
      </c>
      <c r="E17" s="24">
        <v>37668</v>
      </c>
      <c r="F17" s="24"/>
      <c r="G17" s="24"/>
      <c r="H17" s="24"/>
      <c r="I17" s="24"/>
      <c r="J17" s="24"/>
      <c r="K17" s="24"/>
      <c r="L17" s="24"/>
      <c r="M17" s="24"/>
      <c r="N17" s="24"/>
      <c r="O17" s="24"/>
    </row>
    <row r="18" ht="18.75" customHeight="1" spans="1:15">
      <c r="A18" s="182" t="s">
        <v>107</v>
      </c>
      <c r="B18" s="219" t="s">
        <v>108</v>
      </c>
      <c r="C18" s="24">
        <v>6705178.5</v>
      </c>
      <c r="D18" s="24">
        <v>6705178.5</v>
      </c>
      <c r="E18" s="24"/>
      <c r="F18" s="24">
        <v>6705178.5</v>
      </c>
      <c r="G18" s="24"/>
      <c r="H18" s="24"/>
      <c r="I18" s="24"/>
      <c r="J18" s="24"/>
      <c r="K18" s="24"/>
      <c r="L18" s="24"/>
      <c r="M18" s="24"/>
      <c r="N18" s="24"/>
      <c r="O18" s="24"/>
    </row>
    <row r="19" ht="18.75" customHeight="1" spans="1:15">
      <c r="A19" s="184" t="s">
        <v>109</v>
      </c>
      <c r="B19" s="220" t="s">
        <v>110</v>
      </c>
      <c r="C19" s="24">
        <v>78641.28</v>
      </c>
      <c r="D19" s="24">
        <v>78641.28</v>
      </c>
      <c r="E19" s="24"/>
      <c r="F19" s="24">
        <v>78641.28</v>
      </c>
      <c r="G19" s="24"/>
      <c r="H19" s="24"/>
      <c r="I19" s="24"/>
      <c r="J19" s="24"/>
      <c r="K19" s="24"/>
      <c r="L19" s="24"/>
      <c r="M19" s="24"/>
      <c r="N19" s="24"/>
      <c r="O19" s="24"/>
    </row>
    <row r="20" ht="18.75" customHeight="1" spans="1:15">
      <c r="A20" s="184" t="s">
        <v>111</v>
      </c>
      <c r="B20" s="220" t="s">
        <v>112</v>
      </c>
      <c r="C20" s="24">
        <v>4258337.22</v>
      </c>
      <c r="D20" s="24">
        <v>4258337.22</v>
      </c>
      <c r="E20" s="24"/>
      <c r="F20" s="24">
        <v>4258337.22</v>
      </c>
      <c r="G20" s="24"/>
      <c r="H20" s="24"/>
      <c r="I20" s="24"/>
      <c r="J20" s="24"/>
      <c r="K20" s="24"/>
      <c r="L20" s="24"/>
      <c r="M20" s="24"/>
      <c r="N20" s="24"/>
      <c r="O20" s="24"/>
    </row>
    <row r="21" ht="18.75" customHeight="1" spans="1:15">
      <c r="A21" s="184" t="s">
        <v>113</v>
      </c>
      <c r="B21" s="220" t="s">
        <v>114</v>
      </c>
      <c r="C21" s="24">
        <v>2368200</v>
      </c>
      <c r="D21" s="24">
        <v>2368200</v>
      </c>
      <c r="E21" s="24"/>
      <c r="F21" s="24">
        <v>2368200</v>
      </c>
      <c r="G21" s="24"/>
      <c r="H21" s="24"/>
      <c r="I21" s="24"/>
      <c r="J21" s="24"/>
      <c r="K21" s="24"/>
      <c r="L21" s="24"/>
      <c r="M21" s="24"/>
      <c r="N21" s="24"/>
      <c r="O21" s="24"/>
    </row>
    <row r="22" ht="18.75" customHeight="1" spans="1:15">
      <c r="A22" s="182" t="s">
        <v>115</v>
      </c>
      <c r="B22" s="219" t="s">
        <v>116</v>
      </c>
      <c r="C22" s="24">
        <v>13392000</v>
      </c>
      <c r="D22" s="24">
        <v>13392000</v>
      </c>
      <c r="E22" s="24"/>
      <c r="F22" s="24">
        <v>13392000</v>
      </c>
      <c r="G22" s="24"/>
      <c r="H22" s="24"/>
      <c r="I22" s="24"/>
      <c r="J22" s="24"/>
      <c r="K22" s="24"/>
      <c r="L22" s="24"/>
      <c r="M22" s="24"/>
      <c r="N22" s="24"/>
      <c r="O22" s="24"/>
    </row>
    <row r="23" ht="18.75" customHeight="1" spans="1:15">
      <c r="A23" s="184" t="s">
        <v>117</v>
      </c>
      <c r="B23" s="220" t="s">
        <v>118</v>
      </c>
      <c r="C23" s="24">
        <v>13392000</v>
      </c>
      <c r="D23" s="24">
        <v>13392000</v>
      </c>
      <c r="E23" s="24"/>
      <c r="F23" s="24">
        <v>13392000</v>
      </c>
      <c r="G23" s="24"/>
      <c r="H23" s="24"/>
      <c r="I23" s="24"/>
      <c r="J23" s="24"/>
      <c r="K23" s="24"/>
      <c r="L23" s="24"/>
      <c r="M23" s="24"/>
      <c r="N23" s="24"/>
      <c r="O23" s="24"/>
    </row>
    <row r="24" ht="18.75" customHeight="1" spans="1:15">
      <c r="A24" s="182" t="s">
        <v>119</v>
      </c>
      <c r="B24" s="219" t="s">
        <v>120</v>
      </c>
      <c r="C24" s="24">
        <v>13755397.64</v>
      </c>
      <c r="D24" s="24">
        <v>13755397.64</v>
      </c>
      <c r="E24" s="24"/>
      <c r="F24" s="24">
        <v>13755397.64</v>
      </c>
      <c r="G24" s="24"/>
      <c r="H24" s="24"/>
      <c r="I24" s="24"/>
      <c r="J24" s="24"/>
      <c r="K24" s="24"/>
      <c r="L24" s="24"/>
      <c r="M24" s="24"/>
      <c r="N24" s="24"/>
      <c r="O24" s="24"/>
    </row>
    <row r="25" ht="18.75" customHeight="1" spans="1:15">
      <c r="A25" s="184" t="s">
        <v>121</v>
      </c>
      <c r="B25" s="220" t="s">
        <v>122</v>
      </c>
      <c r="C25" s="24">
        <v>2330739.68</v>
      </c>
      <c r="D25" s="24">
        <v>2330739.68</v>
      </c>
      <c r="E25" s="24"/>
      <c r="F25" s="24">
        <v>2330739.68</v>
      </c>
      <c r="G25" s="24"/>
      <c r="H25" s="24"/>
      <c r="I25" s="24"/>
      <c r="J25" s="24"/>
      <c r="K25" s="24"/>
      <c r="L25" s="24"/>
      <c r="M25" s="24"/>
      <c r="N25" s="24"/>
      <c r="O25" s="24"/>
    </row>
    <row r="26" ht="18.75" customHeight="1" spans="1:15">
      <c r="A26" s="184" t="s">
        <v>123</v>
      </c>
      <c r="B26" s="220" t="s">
        <v>124</v>
      </c>
      <c r="C26" s="24">
        <v>11424657.96</v>
      </c>
      <c r="D26" s="24">
        <v>11424657.96</v>
      </c>
      <c r="E26" s="24"/>
      <c r="F26" s="24">
        <v>11424657.96</v>
      </c>
      <c r="G26" s="24"/>
      <c r="H26" s="24"/>
      <c r="I26" s="24"/>
      <c r="J26" s="24"/>
      <c r="K26" s="24"/>
      <c r="L26" s="24"/>
      <c r="M26" s="24"/>
      <c r="N26" s="24"/>
      <c r="O26" s="24"/>
    </row>
    <row r="27" ht="18.75" customHeight="1" spans="1:15">
      <c r="A27" s="182" t="s">
        <v>125</v>
      </c>
      <c r="B27" s="219" t="s">
        <v>126</v>
      </c>
      <c r="C27" s="24">
        <v>40000</v>
      </c>
      <c r="D27" s="24">
        <v>40000</v>
      </c>
      <c r="E27" s="24"/>
      <c r="F27" s="24">
        <v>40000</v>
      </c>
      <c r="G27" s="24"/>
      <c r="H27" s="24"/>
      <c r="I27" s="24"/>
      <c r="J27" s="24"/>
      <c r="K27" s="24"/>
      <c r="L27" s="24"/>
      <c r="M27" s="24"/>
      <c r="N27" s="24"/>
      <c r="O27" s="24"/>
    </row>
    <row r="28" ht="18.75" customHeight="1" spans="1:15">
      <c r="A28" s="184" t="s">
        <v>127</v>
      </c>
      <c r="B28" s="220" t="s">
        <v>128</v>
      </c>
      <c r="C28" s="24">
        <v>20000</v>
      </c>
      <c r="D28" s="24">
        <v>20000</v>
      </c>
      <c r="E28" s="24"/>
      <c r="F28" s="24">
        <v>20000</v>
      </c>
      <c r="G28" s="24"/>
      <c r="H28" s="24"/>
      <c r="I28" s="24"/>
      <c r="J28" s="24"/>
      <c r="K28" s="24"/>
      <c r="L28" s="24"/>
      <c r="M28" s="24"/>
      <c r="N28" s="24"/>
      <c r="O28" s="24"/>
    </row>
    <row r="29" ht="18.75" customHeight="1" spans="1:15">
      <c r="A29" s="184" t="s">
        <v>129</v>
      </c>
      <c r="B29" s="220" t="s">
        <v>130</v>
      </c>
      <c r="C29" s="24">
        <v>20000</v>
      </c>
      <c r="D29" s="24">
        <v>20000</v>
      </c>
      <c r="E29" s="24"/>
      <c r="F29" s="24">
        <v>20000</v>
      </c>
      <c r="G29" s="24"/>
      <c r="H29" s="24"/>
      <c r="I29" s="24"/>
      <c r="J29" s="24"/>
      <c r="K29" s="24"/>
      <c r="L29" s="24"/>
      <c r="M29" s="24"/>
      <c r="N29" s="24"/>
      <c r="O29" s="24"/>
    </row>
    <row r="30" ht="18.75" customHeight="1" spans="1:15">
      <c r="A30" s="182" t="s">
        <v>131</v>
      </c>
      <c r="B30" s="219" t="s">
        <v>132</v>
      </c>
      <c r="C30" s="24">
        <v>2368495.95</v>
      </c>
      <c r="D30" s="24">
        <v>2368495.95</v>
      </c>
      <c r="E30" s="24">
        <v>2368495.95</v>
      </c>
      <c r="F30" s="24"/>
      <c r="G30" s="24"/>
      <c r="H30" s="24"/>
      <c r="I30" s="24"/>
      <c r="J30" s="24"/>
      <c r="K30" s="24"/>
      <c r="L30" s="24"/>
      <c r="M30" s="24"/>
      <c r="N30" s="24"/>
      <c r="O30" s="24"/>
    </row>
    <row r="31" ht="18.75" customHeight="1" spans="1:15">
      <c r="A31" s="184" t="s">
        <v>133</v>
      </c>
      <c r="B31" s="220" t="s">
        <v>134</v>
      </c>
      <c r="C31" s="24">
        <v>541256.45</v>
      </c>
      <c r="D31" s="24">
        <v>541256.45</v>
      </c>
      <c r="E31" s="24">
        <v>541256.45</v>
      </c>
      <c r="F31" s="24"/>
      <c r="G31" s="24"/>
      <c r="H31" s="24"/>
      <c r="I31" s="24"/>
      <c r="J31" s="24"/>
      <c r="K31" s="24"/>
      <c r="L31" s="24"/>
      <c r="M31" s="24"/>
      <c r="N31" s="24"/>
      <c r="O31" s="24"/>
    </row>
    <row r="32" ht="18.75" customHeight="1" spans="1:15">
      <c r="A32" s="184" t="s">
        <v>135</v>
      </c>
      <c r="B32" s="220" t="s">
        <v>136</v>
      </c>
      <c r="C32" s="24">
        <v>1827239.5</v>
      </c>
      <c r="D32" s="24">
        <v>1827239.5</v>
      </c>
      <c r="E32" s="24">
        <v>1827239.5</v>
      </c>
      <c r="F32" s="24"/>
      <c r="G32" s="24"/>
      <c r="H32" s="24"/>
      <c r="I32" s="24"/>
      <c r="J32" s="24"/>
      <c r="K32" s="24"/>
      <c r="L32" s="24"/>
      <c r="M32" s="24"/>
      <c r="N32" s="24"/>
      <c r="O32" s="24"/>
    </row>
    <row r="33" ht="18.75" customHeight="1" spans="1:15">
      <c r="A33" s="182" t="s">
        <v>137</v>
      </c>
      <c r="B33" s="219" t="s">
        <v>138</v>
      </c>
      <c r="C33" s="24">
        <v>54090</v>
      </c>
      <c r="D33" s="24">
        <v>54090</v>
      </c>
      <c r="E33" s="24">
        <v>54090</v>
      </c>
      <c r="F33" s="24"/>
      <c r="G33" s="24"/>
      <c r="H33" s="24"/>
      <c r="I33" s="24"/>
      <c r="J33" s="24"/>
      <c r="K33" s="24"/>
      <c r="L33" s="24"/>
      <c r="M33" s="24"/>
      <c r="N33" s="24"/>
      <c r="O33" s="24"/>
    </row>
    <row r="34" ht="18.75" customHeight="1" spans="1:15">
      <c r="A34" s="184" t="s">
        <v>139</v>
      </c>
      <c r="B34" s="220" t="s">
        <v>140</v>
      </c>
      <c r="C34" s="24">
        <v>54090</v>
      </c>
      <c r="D34" s="24">
        <v>54090</v>
      </c>
      <c r="E34" s="24">
        <v>54090</v>
      </c>
      <c r="F34" s="24"/>
      <c r="G34" s="24"/>
      <c r="H34" s="24"/>
      <c r="I34" s="24"/>
      <c r="J34" s="24"/>
      <c r="K34" s="24"/>
      <c r="L34" s="24"/>
      <c r="M34" s="24"/>
      <c r="N34" s="24"/>
      <c r="O34" s="24"/>
    </row>
    <row r="35" ht="18.75" customHeight="1" spans="1:15">
      <c r="A35" s="138" t="s">
        <v>141</v>
      </c>
      <c r="B35" s="167" t="s">
        <v>142</v>
      </c>
      <c r="C35" s="24">
        <v>183274.47</v>
      </c>
      <c r="D35" s="24">
        <v>183274.47</v>
      </c>
      <c r="E35" s="24">
        <v>183274.47</v>
      </c>
      <c r="F35" s="24"/>
      <c r="G35" s="24"/>
      <c r="H35" s="24"/>
      <c r="I35" s="24"/>
      <c r="J35" s="24"/>
      <c r="K35" s="24"/>
      <c r="L35" s="24"/>
      <c r="M35" s="24"/>
      <c r="N35" s="24"/>
      <c r="O35" s="24"/>
    </row>
    <row r="36" ht="18.75" customHeight="1" spans="1:15">
      <c r="A36" s="182" t="s">
        <v>143</v>
      </c>
      <c r="B36" s="219" t="s">
        <v>144</v>
      </c>
      <c r="C36" s="24">
        <v>183274.47</v>
      </c>
      <c r="D36" s="24">
        <v>183274.47</v>
      </c>
      <c r="E36" s="24">
        <v>183274.47</v>
      </c>
      <c r="F36" s="24"/>
      <c r="G36" s="24"/>
      <c r="H36" s="24"/>
      <c r="I36" s="24"/>
      <c r="J36" s="24"/>
      <c r="K36" s="24"/>
      <c r="L36" s="24"/>
      <c r="M36" s="24"/>
      <c r="N36" s="24"/>
      <c r="O36" s="24"/>
    </row>
    <row r="37" ht="18.75" customHeight="1" spans="1:15">
      <c r="A37" s="184" t="s">
        <v>145</v>
      </c>
      <c r="B37" s="220" t="s">
        <v>146</v>
      </c>
      <c r="C37" s="24">
        <v>68908.91</v>
      </c>
      <c r="D37" s="24">
        <v>68908.91</v>
      </c>
      <c r="E37" s="24">
        <v>68908.91</v>
      </c>
      <c r="F37" s="24"/>
      <c r="G37" s="24"/>
      <c r="H37" s="24"/>
      <c r="I37" s="24"/>
      <c r="J37" s="24"/>
      <c r="K37" s="24"/>
      <c r="L37" s="24"/>
      <c r="M37" s="24"/>
      <c r="N37" s="24"/>
      <c r="O37" s="24"/>
    </row>
    <row r="38" ht="18.75" customHeight="1" spans="1:15">
      <c r="A38" s="184" t="s">
        <v>147</v>
      </c>
      <c r="B38" s="220" t="s">
        <v>148</v>
      </c>
      <c r="C38" s="24">
        <v>98478.42</v>
      </c>
      <c r="D38" s="24">
        <v>98478.42</v>
      </c>
      <c r="E38" s="24">
        <v>98478.42</v>
      </c>
      <c r="F38" s="24"/>
      <c r="G38" s="24"/>
      <c r="H38" s="24"/>
      <c r="I38" s="24"/>
      <c r="J38" s="24"/>
      <c r="K38" s="24"/>
      <c r="L38" s="24"/>
      <c r="M38" s="24"/>
      <c r="N38" s="24"/>
      <c r="O38" s="24"/>
    </row>
    <row r="39" ht="18.75" customHeight="1" spans="1:15">
      <c r="A39" s="184" t="s">
        <v>149</v>
      </c>
      <c r="B39" s="220" t="s">
        <v>150</v>
      </c>
      <c r="C39" s="24">
        <v>15887.14</v>
      </c>
      <c r="D39" s="24">
        <v>15887.14</v>
      </c>
      <c r="E39" s="24">
        <v>15887.14</v>
      </c>
      <c r="F39" s="24"/>
      <c r="G39" s="24"/>
      <c r="H39" s="24"/>
      <c r="I39" s="24"/>
      <c r="J39" s="24"/>
      <c r="K39" s="24"/>
      <c r="L39" s="24"/>
      <c r="M39" s="24"/>
      <c r="N39" s="24"/>
      <c r="O39" s="24"/>
    </row>
    <row r="40" ht="18.75" customHeight="1" spans="1:15">
      <c r="A40" s="138" t="s">
        <v>151</v>
      </c>
      <c r="B40" s="167" t="s">
        <v>152</v>
      </c>
      <c r="C40" s="24">
        <v>282908.16</v>
      </c>
      <c r="D40" s="24">
        <v>282908.16</v>
      </c>
      <c r="E40" s="24">
        <v>282908.16</v>
      </c>
      <c r="F40" s="24"/>
      <c r="G40" s="24"/>
      <c r="H40" s="24"/>
      <c r="I40" s="24"/>
      <c r="J40" s="24"/>
      <c r="K40" s="24"/>
      <c r="L40" s="24"/>
      <c r="M40" s="24"/>
      <c r="N40" s="24"/>
      <c r="O40" s="24"/>
    </row>
    <row r="41" ht="18.75" customHeight="1" spans="1:15">
      <c r="A41" s="182" t="s">
        <v>153</v>
      </c>
      <c r="B41" s="219" t="s">
        <v>154</v>
      </c>
      <c r="C41" s="24">
        <v>282908.16</v>
      </c>
      <c r="D41" s="24">
        <v>282908.16</v>
      </c>
      <c r="E41" s="24">
        <v>282908.16</v>
      </c>
      <c r="F41" s="24"/>
      <c r="G41" s="24"/>
      <c r="H41" s="24"/>
      <c r="I41" s="24"/>
      <c r="J41" s="24"/>
      <c r="K41" s="24"/>
      <c r="L41" s="24"/>
      <c r="M41" s="24"/>
      <c r="N41" s="24"/>
      <c r="O41" s="24"/>
    </row>
    <row r="42" ht="18.75" customHeight="1" spans="1:15">
      <c r="A42" s="184" t="s">
        <v>155</v>
      </c>
      <c r="B42" s="220" t="s">
        <v>156</v>
      </c>
      <c r="C42" s="24">
        <v>282908.16</v>
      </c>
      <c r="D42" s="24">
        <v>282908.16</v>
      </c>
      <c r="E42" s="24">
        <v>282908.16</v>
      </c>
      <c r="F42" s="24"/>
      <c r="G42" s="24"/>
      <c r="H42" s="24"/>
      <c r="I42" s="24"/>
      <c r="J42" s="24"/>
      <c r="K42" s="24"/>
      <c r="L42" s="24"/>
      <c r="M42" s="24"/>
      <c r="N42" s="24"/>
      <c r="O42" s="24"/>
    </row>
    <row r="43" ht="18.75" customHeight="1" spans="1:15">
      <c r="A43" s="138" t="s">
        <v>157</v>
      </c>
      <c r="B43" s="167" t="s">
        <v>86</v>
      </c>
      <c r="C43" s="24">
        <v>150000</v>
      </c>
      <c r="D43" s="24"/>
      <c r="E43" s="24"/>
      <c r="F43" s="24"/>
      <c r="G43" s="24"/>
      <c r="H43" s="24"/>
      <c r="I43" s="24"/>
      <c r="J43" s="24">
        <v>150000</v>
      </c>
      <c r="K43" s="24"/>
      <c r="L43" s="24"/>
      <c r="M43" s="24">
        <v>150000</v>
      </c>
      <c r="N43" s="24"/>
      <c r="O43" s="24"/>
    </row>
    <row r="44" ht="18.75" customHeight="1" spans="1:15">
      <c r="A44" s="182" t="s">
        <v>158</v>
      </c>
      <c r="B44" s="219" t="s">
        <v>86</v>
      </c>
      <c r="C44" s="24">
        <v>150000</v>
      </c>
      <c r="D44" s="24"/>
      <c r="E44" s="24"/>
      <c r="F44" s="24"/>
      <c r="G44" s="24"/>
      <c r="H44" s="24"/>
      <c r="I44" s="24"/>
      <c r="J44" s="24">
        <v>150000</v>
      </c>
      <c r="K44" s="24"/>
      <c r="L44" s="24"/>
      <c r="M44" s="24">
        <v>150000</v>
      </c>
      <c r="N44" s="24"/>
      <c r="O44" s="24"/>
    </row>
    <row r="45" ht="18.75" customHeight="1" spans="1:15">
      <c r="A45" s="184" t="s">
        <v>159</v>
      </c>
      <c r="B45" s="220" t="s">
        <v>86</v>
      </c>
      <c r="C45" s="24">
        <v>150000</v>
      </c>
      <c r="D45" s="24"/>
      <c r="E45" s="24"/>
      <c r="F45" s="24"/>
      <c r="G45" s="24"/>
      <c r="H45" s="24"/>
      <c r="I45" s="24"/>
      <c r="J45" s="24">
        <v>150000</v>
      </c>
      <c r="K45" s="24"/>
      <c r="L45" s="24"/>
      <c r="M45" s="24">
        <v>150000</v>
      </c>
      <c r="N45" s="24"/>
      <c r="O45" s="24"/>
    </row>
    <row r="46" ht="18.75" customHeight="1" spans="1:15">
      <c r="A46" s="186" t="s">
        <v>160</v>
      </c>
      <c r="B46" s="187" t="s">
        <v>160</v>
      </c>
      <c r="C46" s="24">
        <v>41047427.54</v>
      </c>
      <c r="D46" s="24">
        <v>40897427.54</v>
      </c>
      <c r="E46" s="24">
        <v>6819851.4</v>
      </c>
      <c r="F46" s="24">
        <v>34077576.14</v>
      </c>
      <c r="G46" s="24"/>
      <c r="H46" s="24"/>
      <c r="I46" s="24"/>
      <c r="J46" s="24">
        <v>150000</v>
      </c>
      <c r="K46" s="24"/>
      <c r="L46" s="24"/>
      <c r="M46" s="24">
        <v>150000</v>
      </c>
      <c r="N46" s="24"/>
      <c r="O46" s="24"/>
    </row>
  </sheetData>
  <mergeCells count="11">
    <mergeCell ref="A3:O3"/>
    <mergeCell ref="A4:L4"/>
    <mergeCell ref="D5:F5"/>
    <mergeCell ref="J5:O5"/>
    <mergeCell ref="A46:B46"/>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4" sqref="A4:B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2" t="s">
        <v>161</v>
      </c>
    </row>
    <row r="3" ht="36" customHeight="1" spans="1:4">
      <c r="A3" s="6" t="str">
        <f>"2025"&amp;"年部门财政拨款收支预算总表"</f>
        <v>2025年部门财政拨款收支预算总表</v>
      </c>
      <c r="B3" s="165"/>
      <c r="C3" s="165"/>
      <c r="D3" s="165"/>
    </row>
    <row r="4" ht="18.75" customHeight="1" spans="1:4">
      <c r="A4" s="8" t="s">
        <v>1</v>
      </c>
      <c r="B4" s="166"/>
      <c r="C4" s="166"/>
      <c r="D4" s="42" t="s">
        <v>2</v>
      </c>
    </row>
    <row r="5" ht="18.75" customHeight="1" spans="1:4">
      <c r="A5" s="13" t="s">
        <v>3</v>
      </c>
      <c r="B5" s="15"/>
      <c r="C5" s="13" t="s">
        <v>4</v>
      </c>
      <c r="D5" s="15"/>
    </row>
    <row r="6" ht="18.75" customHeight="1" spans="1:4">
      <c r="A6" s="32" t="s">
        <v>5</v>
      </c>
      <c r="B6" s="110" t="str">
        <f t="shared" ref="B6:D6" si="0">"2025"&amp;"年预算数"</f>
        <v>2025年预算数</v>
      </c>
      <c r="C6" s="32" t="s">
        <v>162</v>
      </c>
      <c r="D6" s="110" t="str">
        <f t="shared" si="0"/>
        <v>2025年预算数</v>
      </c>
    </row>
    <row r="7" ht="18.75" customHeight="1" spans="1:4">
      <c r="A7" s="34"/>
      <c r="B7" s="19"/>
      <c r="C7" s="34"/>
      <c r="D7" s="19"/>
    </row>
    <row r="8" ht="18.75" customHeight="1" spans="1:4">
      <c r="A8" s="167" t="s">
        <v>163</v>
      </c>
      <c r="B8" s="24">
        <v>40897427.54</v>
      </c>
      <c r="C8" s="23" t="s">
        <v>164</v>
      </c>
      <c r="D8" s="24">
        <v>40897427.54</v>
      </c>
    </row>
    <row r="9" ht="18.75" customHeight="1" spans="1:4">
      <c r="A9" s="168" t="s">
        <v>165</v>
      </c>
      <c r="B9" s="24">
        <v>40897427.54</v>
      </c>
      <c r="C9" s="23" t="s">
        <v>166</v>
      </c>
      <c r="D9" s="24"/>
    </row>
    <row r="10" ht="18.75" customHeight="1" spans="1:4">
      <c r="A10" s="168" t="s">
        <v>167</v>
      </c>
      <c r="B10" s="24"/>
      <c r="C10" s="23" t="s">
        <v>168</v>
      </c>
      <c r="D10" s="24"/>
    </row>
    <row r="11" ht="18.75" customHeight="1" spans="1:4">
      <c r="A11" s="168" t="s">
        <v>169</v>
      </c>
      <c r="B11" s="24"/>
      <c r="C11" s="23" t="s">
        <v>170</v>
      </c>
      <c r="D11" s="24"/>
    </row>
    <row r="12" ht="18.75" customHeight="1" spans="1:4">
      <c r="A12" s="169" t="s">
        <v>171</v>
      </c>
      <c r="B12" s="24"/>
      <c r="C12" s="170" t="s">
        <v>172</v>
      </c>
      <c r="D12" s="24"/>
    </row>
    <row r="13" ht="18.75" customHeight="1" spans="1:4">
      <c r="A13" s="171" t="s">
        <v>165</v>
      </c>
      <c r="B13" s="24"/>
      <c r="C13" s="172" t="s">
        <v>173</v>
      </c>
      <c r="D13" s="24"/>
    </row>
    <row r="14" ht="18.75" customHeight="1" spans="1:4">
      <c r="A14" s="171" t="s">
        <v>167</v>
      </c>
      <c r="B14" s="24"/>
      <c r="C14" s="172" t="s">
        <v>174</v>
      </c>
      <c r="D14" s="24"/>
    </row>
    <row r="15" ht="18.75" customHeight="1" spans="1:4">
      <c r="A15" s="171" t="s">
        <v>169</v>
      </c>
      <c r="B15" s="24"/>
      <c r="C15" s="172" t="s">
        <v>175</v>
      </c>
      <c r="D15" s="24"/>
    </row>
    <row r="16" ht="18.75" customHeight="1" spans="1:4">
      <c r="A16" s="171" t="s">
        <v>27</v>
      </c>
      <c r="B16" s="24"/>
      <c r="C16" s="172" t="s">
        <v>176</v>
      </c>
      <c r="D16" s="24">
        <v>40431244.91</v>
      </c>
    </row>
    <row r="17" ht="18.75" customHeight="1" spans="1:4">
      <c r="A17" s="171" t="s">
        <v>27</v>
      </c>
      <c r="B17" s="24" t="s">
        <v>27</v>
      </c>
      <c r="C17" s="172" t="s">
        <v>177</v>
      </c>
      <c r="D17" s="24">
        <v>183274.47</v>
      </c>
    </row>
    <row r="18" ht="18.75" customHeight="1" spans="1:4">
      <c r="A18" s="173" t="s">
        <v>27</v>
      </c>
      <c r="B18" s="24" t="s">
        <v>27</v>
      </c>
      <c r="C18" s="172" t="s">
        <v>178</v>
      </c>
      <c r="D18" s="24"/>
    </row>
    <row r="19" ht="18.75" customHeight="1" spans="1:4">
      <c r="A19" s="173" t="s">
        <v>27</v>
      </c>
      <c r="B19" s="24" t="s">
        <v>27</v>
      </c>
      <c r="C19" s="172" t="s">
        <v>179</v>
      </c>
      <c r="D19" s="24"/>
    </row>
    <row r="20" ht="18.75" customHeight="1" spans="1:4">
      <c r="A20" s="174" t="s">
        <v>27</v>
      </c>
      <c r="B20" s="24" t="s">
        <v>27</v>
      </c>
      <c r="C20" s="172" t="s">
        <v>180</v>
      </c>
      <c r="D20" s="24"/>
    </row>
    <row r="21" ht="18.75" customHeight="1" spans="1:4">
      <c r="A21" s="174" t="s">
        <v>27</v>
      </c>
      <c r="B21" s="24" t="s">
        <v>27</v>
      </c>
      <c r="C21" s="172" t="s">
        <v>181</v>
      </c>
      <c r="D21" s="24"/>
    </row>
    <row r="22" ht="18.75" customHeight="1" spans="1:4">
      <c r="A22" s="174" t="s">
        <v>27</v>
      </c>
      <c r="B22" s="24" t="s">
        <v>27</v>
      </c>
      <c r="C22" s="172" t="s">
        <v>182</v>
      </c>
      <c r="D22" s="24"/>
    </row>
    <row r="23" ht="18.75" customHeight="1" spans="1:4">
      <c r="A23" s="174" t="s">
        <v>27</v>
      </c>
      <c r="B23" s="24" t="s">
        <v>27</v>
      </c>
      <c r="C23" s="172" t="s">
        <v>183</v>
      </c>
      <c r="D23" s="24"/>
    </row>
    <row r="24" ht="18.75" customHeight="1" spans="1:4">
      <c r="A24" s="174" t="s">
        <v>27</v>
      </c>
      <c r="B24" s="24" t="s">
        <v>27</v>
      </c>
      <c r="C24" s="172" t="s">
        <v>184</v>
      </c>
      <c r="D24" s="24"/>
    </row>
    <row r="25" ht="18.75" customHeight="1" spans="1:4">
      <c r="A25" s="174" t="s">
        <v>27</v>
      </c>
      <c r="B25" s="24" t="s">
        <v>27</v>
      </c>
      <c r="C25" s="172" t="s">
        <v>185</v>
      </c>
      <c r="D25" s="24"/>
    </row>
    <row r="26" ht="18.75" customHeight="1" spans="1:4">
      <c r="A26" s="174" t="s">
        <v>27</v>
      </c>
      <c r="B26" s="24" t="s">
        <v>27</v>
      </c>
      <c r="C26" s="172" t="s">
        <v>186</v>
      </c>
      <c r="D26" s="24"/>
    </row>
    <row r="27" ht="18.75" customHeight="1" spans="1:4">
      <c r="A27" s="174" t="s">
        <v>27</v>
      </c>
      <c r="B27" s="24" t="s">
        <v>27</v>
      </c>
      <c r="C27" s="172" t="s">
        <v>187</v>
      </c>
      <c r="D27" s="24">
        <v>282908.16</v>
      </c>
    </row>
    <row r="28" ht="18.75" customHeight="1" spans="1:4">
      <c r="A28" s="174" t="s">
        <v>27</v>
      </c>
      <c r="B28" s="24" t="s">
        <v>27</v>
      </c>
      <c r="C28" s="172" t="s">
        <v>188</v>
      </c>
      <c r="D28" s="24"/>
    </row>
    <row r="29" ht="18.75" customHeight="1" spans="1:4">
      <c r="A29" s="174" t="s">
        <v>27</v>
      </c>
      <c r="B29" s="24" t="s">
        <v>27</v>
      </c>
      <c r="C29" s="172" t="s">
        <v>189</v>
      </c>
      <c r="D29" s="24"/>
    </row>
    <row r="30" ht="18.75" customHeight="1" spans="1:4">
      <c r="A30" s="174" t="s">
        <v>27</v>
      </c>
      <c r="B30" s="24" t="s">
        <v>27</v>
      </c>
      <c r="C30" s="172" t="s">
        <v>190</v>
      </c>
      <c r="D30" s="24"/>
    </row>
    <row r="31" ht="18.75" customHeight="1" spans="1:4">
      <c r="A31" s="174" t="s">
        <v>27</v>
      </c>
      <c r="B31" s="24" t="s">
        <v>27</v>
      </c>
      <c r="C31" s="172" t="s">
        <v>191</v>
      </c>
      <c r="D31" s="24"/>
    </row>
    <row r="32" ht="18.75" customHeight="1" spans="1:4">
      <c r="A32" s="175" t="s">
        <v>27</v>
      </c>
      <c r="B32" s="24" t="s">
        <v>27</v>
      </c>
      <c r="C32" s="172" t="s">
        <v>192</v>
      </c>
      <c r="D32" s="24"/>
    </row>
    <row r="33" ht="18.75" customHeight="1" spans="1:4">
      <c r="A33" s="175" t="s">
        <v>27</v>
      </c>
      <c r="B33" s="24" t="s">
        <v>27</v>
      </c>
      <c r="C33" s="172" t="s">
        <v>193</v>
      </c>
      <c r="D33" s="24"/>
    </row>
    <row r="34" ht="18.75" customHeight="1" spans="1:4">
      <c r="A34" s="175" t="s">
        <v>27</v>
      </c>
      <c r="B34" s="24" t="s">
        <v>27</v>
      </c>
      <c r="C34" s="172" t="s">
        <v>194</v>
      </c>
      <c r="D34" s="24"/>
    </row>
    <row r="35" ht="18.75" customHeight="1" spans="1:4">
      <c r="A35" s="175"/>
      <c r="B35" s="24"/>
      <c r="C35" s="172" t="s">
        <v>195</v>
      </c>
      <c r="D35" s="24"/>
    </row>
    <row r="36" ht="18.75" customHeight="1" spans="1:4">
      <c r="A36" s="175" t="s">
        <v>27</v>
      </c>
      <c r="B36" s="24" t="s">
        <v>27</v>
      </c>
      <c r="C36" s="172" t="s">
        <v>196</v>
      </c>
      <c r="D36" s="24"/>
    </row>
    <row r="37" ht="18.75" customHeight="1" spans="1:4">
      <c r="A37" s="58" t="s">
        <v>197</v>
      </c>
      <c r="B37" s="176">
        <v>40897427.54</v>
      </c>
      <c r="C37" s="177" t="s">
        <v>53</v>
      </c>
      <c r="D37" s="176">
        <v>40897427.54</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pane ySplit="1" topLeftCell="A22" activePane="bottomLeft" state="frozen"/>
      <selection/>
      <selection pane="bottomLeft" activeCell="A4" sqref="A4:E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6"/>
      <c r="F2" s="60"/>
      <c r="G2" s="42" t="s">
        <v>198</v>
      </c>
    </row>
    <row r="3" ht="39" customHeight="1" spans="1:7">
      <c r="A3" s="6" t="str">
        <f>"2025"&amp;"年一般公共预算支出预算表（按功能科目分类）"</f>
        <v>2025年一般公共预算支出预算表（按功能科目分类）</v>
      </c>
      <c r="B3" s="157"/>
      <c r="C3" s="157"/>
      <c r="D3" s="157"/>
      <c r="E3" s="157"/>
      <c r="F3" s="157"/>
      <c r="G3" s="157"/>
    </row>
    <row r="4" ht="18" customHeight="1" spans="1:7">
      <c r="A4" s="158" t="s">
        <v>1</v>
      </c>
      <c r="B4" s="30"/>
      <c r="C4" s="31"/>
      <c r="D4" s="31"/>
      <c r="E4" s="31"/>
      <c r="F4" s="105"/>
      <c r="G4" s="42" t="s">
        <v>2</v>
      </c>
    </row>
    <row r="5" ht="20.25" customHeight="1" spans="1:7">
      <c r="A5" s="159" t="s">
        <v>199</v>
      </c>
      <c r="B5" s="160"/>
      <c r="C5" s="110" t="s">
        <v>57</v>
      </c>
      <c r="D5" s="136" t="s">
        <v>78</v>
      </c>
      <c r="E5" s="14"/>
      <c r="F5" s="15"/>
      <c r="G5" s="129" t="s">
        <v>79</v>
      </c>
    </row>
    <row r="6" ht="20.25" customHeight="1" spans="1:7">
      <c r="A6" s="161" t="s">
        <v>76</v>
      </c>
      <c r="B6" s="161" t="s">
        <v>77</v>
      </c>
      <c r="C6" s="34"/>
      <c r="D6" s="69" t="s">
        <v>59</v>
      </c>
      <c r="E6" s="69" t="s">
        <v>200</v>
      </c>
      <c r="F6" s="69" t="s">
        <v>201</v>
      </c>
      <c r="G6" s="97"/>
    </row>
    <row r="7" ht="19.5" customHeight="1" spans="1:7">
      <c r="A7" s="161" t="s">
        <v>202</v>
      </c>
      <c r="B7" s="161" t="s">
        <v>203</v>
      </c>
      <c r="C7" s="161" t="s">
        <v>204</v>
      </c>
      <c r="D7" s="69">
        <v>4</v>
      </c>
      <c r="E7" s="162" t="s">
        <v>205</v>
      </c>
      <c r="F7" s="162" t="s">
        <v>206</v>
      </c>
      <c r="G7" s="161" t="s">
        <v>207</v>
      </c>
    </row>
    <row r="8" ht="18" customHeight="1" spans="1:7">
      <c r="A8" s="35" t="s">
        <v>87</v>
      </c>
      <c r="B8" s="35" t="s">
        <v>88</v>
      </c>
      <c r="C8" s="24">
        <v>40431244.91</v>
      </c>
      <c r="D8" s="24">
        <v>6353668.77</v>
      </c>
      <c r="E8" s="24">
        <v>6120610.83</v>
      </c>
      <c r="F8" s="24">
        <v>233057.94</v>
      </c>
      <c r="G8" s="24">
        <v>34077576.14</v>
      </c>
    </row>
    <row r="9" ht="18" customHeight="1" spans="1:7">
      <c r="A9" s="121" t="s">
        <v>89</v>
      </c>
      <c r="B9" s="121" t="s">
        <v>90</v>
      </c>
      <c r="C9" s="24">
        <v>3212154.14</v>
      </c>
      <c r="D9" s="24">
        <v>3027154.14</v>
      </c>
      <c r="E9" s="24">
        <v>2794096.2</v>
      </c>
      <c r="F9" s="24">
        <v>233057.94</v>
      </c>
      <c r="G9" s="24">
        <v>185000</v>
      </c>
    </row>
    <row r="10" ht="18" customHeight="1" spans="1:7">
      <c r="A10" s="122" t="s">
        <v>91</v>
      </c>
      <c r="B10" s="122" t="s">
        <v>92</v>
      </c>
      <c r="C10" s="24">
        <v>3027154.14</v>
      </c>
      <c r="D10" s="24">
        <v>3027154.14</v>
      </c>
      <c r="E10" s="24">
        <v>2794096.2</v>
      </c>
      <c r="F10" s="24">
        <v>233057.94</v>
      </c>
      <c r="G10" s="24"/>
    </row>
    <row r="11" ht="18" customHeight="1" spans="1:7">
      <c r="A11" s="122" t="s">
        <v>93</v>
      </c>
      <c r="B11" s="122" t="s">
        <v>94</v>
      </c>
      <c r="C11" s="24">
        <v>100000</v>
      </c>
      <c r="D11" s="24"/>
      <c r="E11" s="24"/>
      <c r="F11" s="24"/>
      <c r="G11" s="24">
        <v>100000</v>
      </c>
    </row>
    <row r="12" ht="18" customHeight="1" spans="1:7">
      <c r="A12" s="122" t="s">
        <v>95</v>
      </c>
      <c r="B12" s="122" t="s">
        <v>96</v>
      </c>
      <c r="C12" s="24">
        <v>85000</v>
      </c>
      <c r="D12" s="24"/>
      <c r="E12" s="24"/>
      <c r="F12" s="24"/>
      <c r="G12" s="24">
        <v>85000</v>
      </c>
    </row>
    <row r="13" ht="18" customHeight="1" spans="1:7">
      <c r="A13" s="121" t="s">
        <v>97</v>
      </c>
      <c r="B13" s="121" t="s">
        <v>98</v>
      </c>
      <c r="C13" s="24">
        <v>866260.68</v>
      </c>
      <c r="D13" s="24">
        <v>866260.68</v>
      </c>
      <c r="E13" s="24">
        <v>866260.68</v>
      </c>
      <c r="F13" s="24"/>
      <c r="G13" s="24"/>
    </row>
    <row r="14" ht="18" customHeight="1" spans="1:7">
      <c r="A14" s="122" t="s">
        <v>99</v>
      </c>
      <c r="B14" s="122" t="s">
        <v>100</v>
      </c>
      <c r="C14" s="24">
        <v>516697.8</v>
      </c>
      <c r="D14" s="24">
        <v>516697.8</v>
      </c>
      <c r="E14" s="24">
        <v>516697.8</v>
      </c>
      <c r="F14" s="24"/>
      <c r="G14" s="24"/>
    </row>
    <row r="15" ht="18" customHeight="1" spans="1:7">
      <c r="A15" s="122" t="s">
        <v>101</v>
      </c>
      <c r="B15" s="122" t="s">
        <v>102</v>
      </c>
      <c r="C15" s="24">
        <v>349562.88</v>
      </c>
      <c r="D15" s="24">
        <v>349562.88</v>
      </c>
      <c r="E15" s="24">
        <v>349562.88</v>
      </c>
      <c r="F15" s="24"/>
      <c r="G15" s="24"/>
    </row>
    <row r="16" ht="18" customHeight="1" spans="1:7">
      <c r="A16" s="121" t="s">
        <v>103</v>
      </c>
      <c r="B16" s="121" t="s">
        <v>104</v>
      </c>
      <c r="C16" s="24">
        <v>37668</v>
      </c>
      <c r="D16" s="24">
        <v>37668</v>
      </c>
      <c r="E16" s="24">
        <v>37668</v>
      </c>
      <c r="F16" s="24"/>
      <c r="G16" s="24"/>
    </row>
    <row r="17" ht="18" customHeight="1" spans="1:7">
      <c r="A17" s="122" t="s">
        <v>105</v>
      </c>
      <c r="B17" s="122" t="s">
        <v>106</v>
      </c>
      <c r="C17" s="24">
        <v>37668</v>
      </c>
      <c r="D17" s="24">
        <v>37668</v>
      </c>
      <c r="E17" s="24">
        <v>37668</v>
      </c>
      <c r="F17" s="24"/>
      <c r="G17" s="24"/>
    </row>
    <row r="18" ht="18" customHeight="1" spans="1:7">
      <c r="A18" s="121" t="s">
        <v>107</v>
      </c>
      <c r="B18" s="121" t="s">
        <v>108</v>
      </c>
      <c r="C18" s="24">
        <v>6705178.5</v>
      </c>
      <c r="D18" s="24"/>
      <c r="E18" s="24"/>
      <c r="F18" s="24"/>
      <c r="G18" s="24">
        <v>6705178.5</v>
      </c>
    </row>
    <row r="19" ht="18" customHeight="1" spans="1:7">
      <c r="A19" s="122" t="s">
        <v>109</v>
      </c>
      <c r="B19" s="122" t="s">
        <v>110</v>
      </c>
      <c r="C19" s="24">
        <v>78641.28</v>
      </c>
      <c r="D19" s="24"/>
      <c r="E19" s="24"/>
      <c r="F19" s="24"/>
      <c r="G19" s="24">
        <v>78641.28</v>
      </c>
    </row>
    <row r="20" ht="18" customHeight="1" spans="1:7">
      <c r="A20" s="122" t="s">
        <v>111</v>
      </c>
      <c r="B20" s="122" t="s">
        <v>112</v>
      </c>
      <c r="C20" s="24">
        <v>4258337.22</v>
      </c>
      <c r="D20" s="24"/>
      <c r="E20" s="24"/>
      <c r="F20" s="24"/>
      <c r="G20" s="24">
        <v>4258337.22</v>
      </c>
    </row>
    <row r="21" ht="18" customHeight="1" spans="1:7">
      <c r="A21" s="122" t="s">
        <v>113</v>
      </c>
      <c r="B21" s="122" t="s">
        <v>114</v>
      </c>
      <c r="C21" s="24">
        <v>2368200</v>
      </c>
      <c r="D21" s="24"/>
      <c r="E21" s="24"/>
      <c r="F21" s="24"/>
      <c r="G21" s="24">
        <v>2368200</v>
      </c>
    </row>
    <row r="22" ht="18" customHeight="1" spans="1:7">
      <c r="A22" s="121" t="s">
        <v>115</v>
      </c>
      <c r="B22" s="121" t="s">
        <v>116</v>
      </c>
      <c r="C22" s="24">
        <v>13392000</v>
      </c>
      <c r="D22" s="24"/>
      <c r="E22" s="24"/>
      <c r="F22" s="24"/>
      <c r="G22" s="24">
        <v>13392000</v>
      </c>
    </row>
    <row r="23" ht="18" customHeight="1" spans="1:7">
      <c r="A23" s="122" t="s">
        <v>117</v>
      </c>
      <c r="B23" s="122" t="s">
        <v>118</v>
      </c>
      <c r="C23" s="24">
        <v>13392000</v>
      </c>
      <c r="D23" s="24"/>
      <c r="E23" s="24"/>
      <c r="F23" s="24"/>
      <c r="G23" s="24">
        <v>13392000</v>
      </c>
    </row>
    <row r="24" ht="18" customHeight="1" spans="1:7">
      <c r="A24" s="121" t="s">
        <v>119</v>
      </c>
      <c r="B24" s="121" t="s">
        <v>120</v>
      </c>
      <c r="C24" s="24">
        <v>13755397.64</v>
      </c>
      <c r="D24" s="24"/>
      <c r="E24" s="24"/>
      <c r="F24" s="24"/>
      <c r="G24" s="24">
        <v>13755397.64</v>
      </c>
    </row>
    <row r="25" ht="18" customHeight="1" spans="1:7">
      <c r="A25" s="122" t="s">
        <v>121</v>
      </c>
      <c r="B25" s="122" t="s">
        <v>122</v>
      </c>
      <c r="C25" s="24">
        <v>2330739.68</v>
      </c>
      <c r="D25" s="24"/>
      <c r="E25" s="24"/>
      <c r="F25" s="24"/>
      <c r="G25" s="24">
        <v>2330739.68</v>
      </c>
    </row>
    <row r="26" ht="18" customHeight="1" spans="1:7">
      <c r="A26" s="122" t="s">
        <v>123</v>
      </c>
      <c r="B26" s="122" t="s">
        <v>124</v>
      </c>
      <c r="C26" s="24">
        <v>11424657.96</v>
      </c>
      <c r="D26" s="24"/>
      <c r="E26" s="24"/>
      <c r="F26" s="24"/>
      <c r="G26" s="24">
        <v>11424657.96</v>
      </c>
    </row>
    <row r="27" ht="18" customHeight="1" spans="1:7">
      <c r="A27" s="121" t="s">
        <v>125</v>
      </c>
      <c r="B27" s="121" t="s">
        <v>126</v>
      </c>
      <c r="C27" s="24">
        <v>40000</v>
      </c>
      <c r="D27" s="24"/>
      <c r="E27" s="24"/>
      <c r="F27" s="24"/>
      <c r="G27" s="24">
        <v>40000</v>
      </c>
    </row>
    <row r="28" ht="18" customHeight="1" spans="1:7">
      <c r="A28" s="122" t="s">
        <v>127</v>
      </c>
      <c r="B28" s="122" t="s">
        <v>128</v>
      </c>
      <c r="C28" s="24">
        <v>20000</v>
      </c>
      <c r="D28" s="24"/>
      <c r="E28" s="24"/>
      <c r="F28" s="24"/>
      <c r="G28" s="24">
        <v>20000</v>
      </c>
    </row>
    <row r="29" ht="18" customHeight="1" spans="1:7">
      <c r="A29" s="122" t="s">
        <v>129</v>
      </c>
      <c r="B29" s="122" t="s">
        <v>130</v>
      </c>
      <c r="C29" s="24">
        <v>20000</v>
      </c>
      <c r="D29" s="24"/>
      <c r="E29" s="24"/>
      <c r="F29" s="24"/>
      <c r="G29" s="24">
        <v>20000</v>
      </c>
    </row>
    <row r="30" ht="18" customHeight="1" spans="1:7">
      <c r="A30" s="121" t="s">
        <v>131</v>
      </c>
      <c r="B30" s="121" t="s">
        <v>132</v>
      </c>
      <c r="C30" s="24">
        <v>2368495.95</v>
      </c>
      <c r="D30" s="24">
        <v>2368495.95</v>
      </c>
      <c r="E30" s="24">
        <v>2368495.95</v>
      </c>
      <c r="F30" s="24"/>
      <c r="G30" s="24"/>
    </row>
    <row r="31" ht="18" customHeight="1" spans="1:7">
      <c r="A31" s="122" t="s">
        <v>133</v>
      </c>
      <c r="B31" s="122" t="s">
        <v>134</v>
      </c>
      <c r="C31" s="24">
        <v>541256.45</v>
      </c>
      <c r="D31" s="24">
        <v>541256.45</v>
      </c>
      <c r="E31" s="24">
        <v>541256.45</v>
      </c>
      <c r="F31" s="24"/>
      <c r="G31" s="24"/>
    </row>
    <row r="32" ht="18" customHeight="1" spans="1:7">
      <c r="A32" s="122" t="s">
        <v>135</v>
      </c>
      <c r="B32" s="122" t="s">
        <v>136</v>
      </c>
      <c r="C32" s="24">
        <v>1827239.5</v>
      </c>
      <c r="D32" s="24">
        <v>1827239.5</v>
      </c>
      <c r="E32" s="24">
        <v>1827239.5</v>
      </c>
      <c r="F32" s="24"/>
      <c r="G32" s="24"/>
    </row>
    <row r="33" ht="18" customHeight="1" spans="1:7">
      <c r="A33" s="121" t="s">
        <v>137</v>
      </c>
      <c r="B33" s="121" t="s">
        <v>138</v>
      </c>
      <c r="C33" s="24">
        <v>54090</v>
      </c>
      <c r="D33" s="24">
        <v>54090</v>
      </c>
      <c r="E33" s="24">
        <v>54090</v>
      </c>
      <c r="F33" s="24"/>
      <c r="G33" s="24"/>
    </row>
    <row r="34" ht="18" customHeight="1" spans="1:7">
      <c r="A34" s="122" t="s">
        <v>139</v>
      </c>
      <c r="B34" s="122" t="s">
        <v>140</v>
      </c>
      <c r="C34" s="24">
        <v>54090</v>
      </c>
      <c r="D34" s="24">
        <v>54090</v>
      </c>
      <c r="E34" s="24">
        <v>54090</v>
      </c>
      <c r="F34" s="24"/>
      <c r="G34" s="24"/>
    </row>
    <row r="35" ht="18" customHeight="1" spans="1:7">
      <c r="A35" s="35" t="s">
        <v>141</v>
      </c>
      <c r="B35" s="35" t="s">
        <v>142</v>
      </c>
      <c r="C35" s="24">
        <v>183274.47</v>
      </c>
      <c r="D35" s="24">
        <v>183274.47</v>
      </c>
      <c r="E35" s="24">
        <v>183274.47</v>
      </c>
      <c r="F35" s="24"/>
      <c r="G35" s="24"/>
    </row>
    <row r="36" ht="18" customHeight="1" spans="1:7">
      <c r="A36" s="121" t="s">
        <v>143</v>
      </c>
      <c r="B36" s="121" t="s">
        <v>144</v>
      </c>
      <c r="C36" s="24">
        <v>183274.47</v>
      </c>
      <c r="D36" s="24">
        <v>183274.47</v>
      </c>
      <c r="E36" s="24">
        <v>183274.47</v>
      </c>
      <c r="F36" s="24"/>
      <c r="G36" s="24"/>
    </row>
    <row r="37" ht="18" customHeight="1" spans="1:7">
      <c r="A37" s="122" t="s">
        <v>145</v>
      </c>
      <c r="B37" s="122" t="s">
        <v>146</v>
      </c>
      <c r="C37" s="24">
        <v>68908.91</v>
      </c>
      <c r="D37" s="24">
        <v>68908.91</v>
      </c>
      <c r="E37" s="24">
        <v>68908.91</v>
      </c>
      <c r="F37" s="24"/>
      <c r="G37" s="24"/>
    </row>
    <row r="38" ht="18" customHeight="1" spans="1:7">
      <c r="A38" s="122" t="s">
        <v>147</v>
      </c>
      <c r="B38" s="122" t="s">
        <v>148</v>
      </c>
      <c r="C38" s="24">
        <v>98478.42</v>
      </c>
      <c r="D38" s="24">
        <v>98478.42</v>
      </c>
      <c r="E38" s="24">
        <v>98478.42</v>
      </c>
      <c r="F38" s="24"/>
      <c r="G38" s="24"/>
    </row>
    <row r="39" ht="18" customHeight="1" spans="1:7">
      <c r="A39" s="122" t="s">
        <v>149</v>
      </c>
      <c r="B39" s="122" t="s">
        <v>150</v>
      </c>
      <c r="C39" s="24">
        <v>15887.14</v>
      </c>
      <c r="D39" s="24">
        <v>15887.14</v>
      </c>
      <c r="E39" s="24">
        <v>15887.14</v>
      </c>
      <c r="F39" s="24"/>
      <c r="G39" s="24"/>
    </row>
    <row r="40" ht="18" customHeight="1" spans="1:7">
      <c r="A40" s="35" t="s">
        <v>151</v>
      </c>
      <c r="B40" s="35" t="s">
        <v>152</v>
      </c>
      <c r="C40" s="24">
        <v>282908.16</v>
      </c>
      <c r="D40" s="24">
        <v>282908.16</v>
      </c>
      <c r="E40" s="24">
        <v>282908.16</v>
      </c>
      <c r="F40" s="24"/>
      <c r="G40" s="24"/>
    </row>
    <row r="41" ht="18" customHeight="1" spans="1:7">
      <c r="A41" s="121" t="s">
        <v>153</v>
      </c>
      <c r="B41" s="121" t="s">
        <v>154</v>
      </c>
      <c r="C41" s="24">
        <v>282908.16</v>
      </c>
      <c r="D41" s="24">
        <v>282908.16</v>
      </c>
      <c r="E41" s="24">
        <v>282908.16</v>
      </c>
      <c r="F41" s="24"/>
      <c r="G41" s="24"/>
    </row>
    <row r="42" ht="18" customHeight="1" spans="1:7">
      <c r="A42" s="122" t="s">
        <v>155</v>
      </c>
      <c r="B42" s="122" t="s">
        <v>156</v>
      </c>
      <c r="C42" s="24">
        <v>282908.16</v>
      </c>
      <c r="D42" s="24">
        <v>282908.16</v>
      </c>
      <c r="E42" s="24">
        <v>282908.16</v>
      </c>
      <c r="F42" s="24"/>
      <c r="G42" s="24"/>
    </row>
    <row r="43" ht="18" customHeight="1" spans="1:7">
      <c r="A43" s="163" t="s">
        <v>160</v>
      </c>
      <c r="B43" s="164" t="s">
        <v>160</v>
      </c>
      <c r="C43" s="24">
        <v>40897427.54</v>
      </c>
      <c r="D43" s="24">
        <v>6819851.4</v>
      </c>
      <c r="E43" s="24">
        <v>6586793.46</v>
      </c>
      <c r="F43" s="24">
        <v>233057.94</v>
      </c>
      <c r="G43" s="24">
        <v>34077576.14</v>
      </c>
    </row>
  </sheetData>
  <mergeCells count="7">
    <mergeCell ref="A3:G3"/>
    <mergeCell ref="A4:E4"/>
    <mergeCell ref="A5:B5"/>
    <mergeCell ref="D5:F5"/>
    <mergeCell ref="A43:B43"/>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4" sqref="A4:D4"/>
    </sheetView>
  </sheetViews>
  <sheetFormatPr defaultColWidth="9.14285714285714" defaultRowHeight="14.25" customHeight="1" outlineLevelCol="6"/>
  <cols>
    <col min="1" max="1" width="23.5714285714286" customWidth="1"/>
    <col min="2" max="7" width="22.847619047619" customWidth="1"/>
  </cols>
  <sheetData>
    <row r="1" customHeight="1" spans="1:7">
      <c r="A1" s="145"/>
      <c r="B1" s="145"/>
      <c r="C1" s="145"/>
      <c r="D1" s="145"/>
      <c r="E1" s="145"/>
      <c r="F1" s="145"/>
      <c r="G1" s="145"/>
    </row>
    <row r="2" ht="15" customHeight="1" spans="1:7">
      <c r="A2" s="146"/>
      <c r="B2" s="147"/>
      <c r="C2" s="148"/>
      <c r="D2" s="65"/>
      <c r="G2" s="90" t="s">
        <v>208</v>
      </c>
    </row>
    <row r="3" ht="39" customHeight="1" spans="1:7">
      <c r="A3" s="134" t="str">
        <f>"2025"&amp;"年“三公”经费支出预算表"</f>
        <v>2025年“三公”经费支出预算表</v>
      </c>
      <c r="B3" s="55"/>
      <c r="C3" s="55"/>
      <c r="D3" s="55"/>
      <c r="E3" s="55"/>
      <c r="F3" s="55"/>
      <c r="G3" s="55"/>
    </row>
    <row r="4" ht="18.75" customHeight="1" spans="1:7">
      <c r="A4" s="44" t="s">
        <v>1</v>
      </c>
      <c r="B4" s="147"/>
      <c r="C4" s="148"/>
      <c r="D4" s="65"/>
      <c r="E4" s="31"/>
      <c r="G4" s="90" t="s">
        <v>209</v>
      </c>
    </row>
    <row r="5" ht="18.75" customHeight="1" spans="1:7">
      <c r="A5" s="11" t="s">
        <v>210</v>
      </c>
      <c r="B5" s="11" t="s">
        <v>211</v>
      </c>
      <c r="C5" s="32" t="s">
        <v>212</v>
      </c>
      <c r="D5" s="13" t="s">
        <v>213</v>
      </c>
      <c r="E5" s="14"/>
      <c r="F5" s="15"/>
      <c r="G5" s="32" t="s">
        <v>214</v>
      </c>
    </row>
    <row r="6" ht="18.75" customHeight="1" spans="1:7">
      <c r="A6" s="18"/>
      <c r="B6" s="149"/>
      <c r="C6" s="34"/>
      <c r="D6" s="69" t="s">
        <v>59</v>
      </c>
      <c r="E6" s="69" t="s">
        <v>215</v>
      </c>
      <c r="F6" s="69" t="s">
        <v>216</v>
      </c>
      <c r="G6" s="34"/>
    </row>
    <row r="7" ht="18.75" customHeight="1" spans="1:7">
      <c r="A7" s="150" t="s">
        <v>57</v>
      </c>
      <c r="B7" s="151">
        <v>1</v>
      </c>
      <c r="C7" s="152">
        <v>2</v>
      </c>
      <c r="D7" s="153">
        <v>3</v>
      </c>
      <c r="E7" s="153">
        <v>4</v>
      </c>
      <c r="F7" s="153">
        <v>5</v>
      </c>
      <c r="G7" s="152">
        <v>6</v>
      </c>
    </row>
    <row r="8" ht="18.75" customHeight="1" spans="1:7">
      <c r="A8" s="150" t="s">
        <v>57</v>
      </c>
      <c r="B8" s="154">
        <v>42000</v>
      </c>
      <c r="C8" s="154"/>
      <c r="D8" s="154">
        <v>36000</v>
      </c>
      <c r="E8" s="154"/>
      <c r="F8" s="154">
        <v>36000</v>
      </c>
      <c r="G8" s="154">
        <v>6000</v>
      </c>
    </row>
    <row r="9" ht="18.75" customHeight="1" spans="1:7">
      <c r="A9" s="155" t="s">
        <v>217</v>
      </c>
      <c r="B9" s="154"/>
      <c r="C9" s="154"/>
      <c r="D9" s="154"/>
      <c r="E9" s="154"/>
      <c r="F9" s="154"/>
      <c r="G9" s="154"/>
    </row>
    <row r="10" ht="18.75" customHeight="1" spans="1:7">
      <c r="A10" s="155" t="s">
        <v>218</v>
      </c>
      <c r="B10" s="154">
        <v>42000</v>
      </c>
      <c r="C10" s="154"/>
      <c r="D10" s="154">
        <v>36000</v>
      </c>
      <c r="E10" s="154"/>
      <c r="F10" s="154">
        <v>36000</v>
      </c>
      <c r="G10" s="154">
        <v>6000</v>
      </c>
    </row>
    <row r="11" ht="18.75" customHeight="1" spans="1:7">
      <c r="A11" s="155" t="s">
        <v>219</v>
      </c>
      <c r="B11" s="154"/>
      <c r="C11" s="154"/>
      <c r="D11" s="154"/>
      <c r="E11" s="154"/>
      <c r="F11" s="154"/>
      <c r="G11" s="154"/>
    </row>
    <row r="12" ht="18.75" customHeight="1" spans="1:7">
      <c r="A12" s="155" t="s">
        <v>220</v>
      </c>
      <c r="B12" s="154"/>
      <c r="C12" s="154"/>
      <c r="D12" s="154"/>
      <c r="E12" s="154"/>
      <c r="F12" s="154"/>
      <c r="G12" s="154"/>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40" activePane="bottomLeft" state="frozen"/>
      <selection/>
      <selection pane="bottomLeft" activeCell="A4" sqref="A4:G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2"/>
      <c r="D2" s="133"/>
      <c r="E2" s="133"/>
      <c r="F2" s="133"/>
      <c r="G2" s="133"/>
      <c r="H2" s="70"/>
      <c r="I2" s="70"/>
      <c r="J2" s="70"/>
      <c r="K2" s="70"/>
      <c r="L2" s="70"/>
      <c r="M2" s="70"/>
      <c r="N2" s="31"/>
      <c r="O2" s="31"/>
      <c r="P2" s="31"/>
      <c r="Q2" s="70"/>
      <c r="U2" s="132"/>
      <c r="W2" s="41" t="s">
        <v>221</v>
      </c>
    </row>
    <row r="3" ht="39.75" customHeight="1" spans="1:23">
      <c r="A3" s="134" t="str">
        <f>"2025"&amp;"年部门基本支出预算表"</f>
        <v>2025年部门基本支出预算表</v>
      </c>
      <c r="B3" s="55"/>
      <c r="C3" s="55"/>
      <c r="D3" s="55"/>
      <c r="E3" s="55"/>
      <c r="F3" s="55"/>
      <c r="G3" s="55"/>
      <c r="H3" s="55"/>
      <c r="I3" s="55"/>
      <c r="J3" s="55"/>
      <c r="K3" s="55"/>
      <c r="L3" s="55"/>
      <c r="M3" s="55"/>
      <c r="N3" s="7"/>
      <c r="O3" s="7"/>
      <c r="P3" s="7"/>
      <c r="Q3" s="55"/>
      <c r="R3" s="55"/>
      <c r="S3" s="55"/>
      <c r="T3" s="55"/>
      <c r="U3" s="55"/>
      <c r="V3" s="55"/>
      <c r="W3" s="55"/>
    </row>
    <row r="4" ht="18.75" customHeight="1" spans="1:23">
      <c r="A4" s="8" t="s">
        <v>1</v>
      </c>
      <c r="B4" s="135"/>
      <c r="C4" s="135"/>
      <c r="D4" s="135"/>
      <c r="E4" s="135"/>
      <c r="F4" s="135"/>
      <c r="G4" s="135"/>
      <c r="H4" s="74"/>
      <c r="I4" s="74"/>
      <c r="J4" s="74"/>
      <c r="K4" s="74"/>
      <c r="L4" s="74"/>
      <c r="M4" s="74"/>
      <c r="N4" s="96"/>
      <c r="O4" s="96"/>
      <c r="P4" s="96"/>
      <c r="Q4" s="74"/>
      <c r="U4" s="132"/>
      <c r="W4" s="41" t="s">
        <v>209</v>
      </c>
    </row>
    <row r="5" ht="18" customHeight="1" spans="1:23">
      <c r="A5" s="11" t="s">
        <v>222</v>
      </c>
      <c r="B5" s="11" t="s">
        <v>223</v>
      </c>
      <c r="C5" s="11" t="s">
        <v>224</v>
      </c>
      <c r="D5" s="11" t="s">
        <v>225</v>
      </c>
      <c r="E5" s="11" t="s">
        <v>226</v>
      </c>
      <c r="F5" s="11" t="s">
        <v>227</v>
      </c>
      <c r="G5" s="11" t="s">
        <v>228</v>
      </c>
      <c r="H5" s="136" t="s">
        <v>229</v>
      </c>
      <c r="I5" s="67" t="s">
        <v>229</v>
      </c>
      <c r="J5" s="67"/>
      <c r="K5" s="67"/>
      <c r="L5" s="67"/>
      <c r="M5" s="67"/>
      <c r="N5" s="14"/>
      <c r="O5" s="14"/>
      <c r="P5" s="14"/>
      <c r="Q5" s="77" t="s">
        <v>63</v>
      </c>
      <c r="R5" s="67" t="s">
        <v>81</v>
      </c>
      <c r="S5" s="67"/>
      <c r="T5" s="67"/>
      <c r="U5" s="67"/>
      <c r="V5" s="67"/>
      <c r="W5" s="142"/>
    </row>
    <row r="6" ht="18" customHeight="1" spans="1:23">
      <c r="A6" s="16"/>
      <c r="B6" s="131"/>
      <c r="C6" s="16"/>
      <c r="D6" s="16"/>
      <c r="E6" s="16"/>
      <c r="F6" s="16"/>
      <c r="G6" s="16"/>
      <c r="H6" s="110" t="s">
        <v>230</v>
      </c>
      <c r="I6" s="136" t="s">
        <v>60</v>
      </c>
      <c r="J6" s="67"/>
      <c r="K6" s="67"/>
      <c r="L6" s="67"/>
      <c r="M6" s="142"/>
      <c r="N6" s="13" t="s">
        <v>231</v>
      </c>
      <c r="O6" s="14"/>
      <c r="P6" s="15"/>
      <c r="Q6" s="11" t="s">
        <v>63</v>
      </c>
      <c r="R6" s="136" t="s">
        <v>81</v>
      </c>
      <c r="S6" s="77" t="s">
        <v>66</v>
      </c>
      <c r="T6" s="67" t="s">
        <v>81</v>
      </c>
      <c r="U6" s="77" t="s">
        <v>68</v>
      </c>
      <c r="V6" s="77" t="s">
        <v>69</v>
      </c>
      <c r="W6" s="144" t="s">
        <v>70</v>
      </c>
    </row>
    <row r="7" ht="18.75" customHeight="1" spans="1:23">
      <c r="A7" s="33"/>
      <c r="B7" s="33"/>
      <c r="C7" s="33"/>
      <c r="D7" s="33"/>
      <c r="E7" s="33"/>
      <c r="F7" s="33"/>
      <c r="G7" s="33"/>
      <c r="H7" s="33"/>
      <c r="I7" s="143" t="s">
        <v>232</v>
      </c>
      <c r="J7" s="11" t="s">
        <v>233</v>
      </c>
      <c r="K7" s="11" t="s">
        <v>234</v>
      </c>
      <c r="L7" s="11" t="s">
        <v>235</v>
      </c>
      <c r="M7" s="11" t="s">
        <v>236</v>
      </c>
      <c r="N7" s="11" t="s">
        <v>60</v>
      </c>
      <c r="O7" s="11" t="s">
        <v>61</v>
      </c>
      <c r="P7" s="11" t="s">
        <v>62</v>
      </c>
      <c r="Q7" s="33"/>
      <c r="R7" s="11" t="s">
        <v>59</v>
      </c>
      <c r="S7" s="11" t="s">
        <v>66</v>
      </c>
      <c r="T7" s="11" t="s">
        <v>237</v>
      </c>
      <c r="U7" s="11" t="s">
        <v>68</v>
      </c>
      <c r="V7" s="11" t="s">
        <v>69</v>
      </c>
      <c r="W7" s="11" t="s">
        <v>70</v>
      </c>
    </row>
    <row r="8" ht="37.5" customHeight="1" spans="1:23">
      <c r="A8" s="113"/>
      <c r="B8" s="113"/>
      <c r="C8" s="113"/>
      <c r="D8" s="113"/>
      <c r="E8" s="113"/>
      <c r="F8" s="113"/>
      <c r="G8" s="113"/>
      <c r="H8" s="113"/>
      <c r="I8" s="95"/>
      <c r="J8" s="18" t="s">
        <v>238</v>
      </c>
      <c r="K8" s="18" t="s">
        <v>234</v>
      </c>
      <c r="L8" s="18" t="s">
        <v>235</v>
      </c>
      <c r="M8" s="18" t="s">
        <v>236</v>
      </c>
      <c r="N8" s="18" t="s">
        <v>234</v>
      </c>
      <c r="O8" s="18" t="s">
        <v>235</v>
      </c>
      <c r="P8" s="18" t="s">
        <v>236</v>
      </c>
      <c r="Q8" s="18" t="s">
        <v>63</v>
      </c>
      <c r="R8" s="18" t="s">
        <v>59</v>
      </c>
      <c r="S8" s="18" t="s">
        <v>66</v>
      </c>
      <c r="T8" s="18" t="s">
        <v>237</v>
      </c>
      <c r="U8" s="18" t="s">
        <v>68</v>
      </c>
      <c r="V8" s="18" t="s">
        <v>69</v>
      </c>
      <c r="W8" s="18" t="s">
        <v>70</v>
      </c>
    </row>
    <row r="9" ht="19.5" customHeight="1" spans="1:23">
      <c r="A9" s="137">
        <v>1</v>
      </c>
      <c r="B9" s="137">
        <v>2</v>
      </c>
      <c r="C9" s="137">
        <v>3</v>
      </c>
      <c r="D9" s="137">
        <v>4</v>
      </c>
      <c r="E9" s="137">
        <v>5</v>
      </c>
      <c r="F9" s="137">
        <v>6</v>
      </c>
      <c r="G9" s="137">
        <v>7</v>
      </c>
      <c r="H9" s="137">
        <v>8</v>
      </c>
      <c r="I9" s="137">
        <v>9</v>
      </c>
      <c r="J9" s="137">
        <v>10</v>
      </c>
      <c r="K9" s="137">
        <v>11</v>
      </c>
      <c r="L9" s="137">
        <v>12</v>
      </c>
      <c r="M9" s="137">
        <v>13</v>
      </c>
      <c r="N9" s="137">
        <v>14</v>
      </c>
      <c r="O9" s="137">
        <v>15</v>
      </c>
      <c r="P9" s="137">
        <v>16</v>
      </c>
      <c r="Q9" s="137">
        <v>17</v>
      </c>
      <c r="R9" s="137">
        <v>18</v>
      </c>
      <c r="S9" s="137">
        <v>19</v>
      </c>
      <c r="T9" s="137">
        <v>20</v>
      </c>
      <c r="U9" s="137">
        <v>21</v>
      </c>
      <c r="V9" s="137">
        <v>22</v>
      </c>
      <c r="W9" s="137">
        <v>23</v>
      </c>
    </row>
    <row r="10" ht="21" customHeight="1" spans="1:23">
      <c r="A10" s="138" t="s">
        <v>72</v>
      </c>
      <c r="B10" s="138"/>
      <c r="C10" s="138"/>
      <c r="D10" s="138"/>
      <c r="E10" s="138"/>
      <c r="F10" s="138"/>
      <c r="G10" s="138"/>
      <c r="H10" s="24">
        <v>6819851.4</v>
      </c>
      <c r="I10" s="24">
        <v>6819851.4</v>
      </c>
      <c r="J10" s="24"/>
      <c r="K10" s="24"/>
      <c r="L10" s="24">
        <v>6819851.4</v>
      </c>
      <c r="M10" s="24"/>
      <c r="N10" s="24"/>
      <c r="O10" s="24"/>
      <c r="P10" s="24"/>
      <c r="Q10" s="24"/>
      <c r="R10" s="24"/>
      <c r="S10" s="24"/>
      <c r="T10" s="24"/>
      <c r="U10" s="24"/>
      <c r="V10" s="24"/>
      <c r="W10" s="24"/>
    </row>
    <row r="11" ht="21" customHeight="1" spans="1:23">
      <c r="A11" s="139" t="s">
        <v>72</v>
      </c>
      <c r="B11" s="22"/>
      <c r="C11" s="22"/>
      <c r="D11" s="22"/>
      <c r="E11" s="22"/>
      <c r="F11" s="22"/>
      <c r="G11" s="22"/>
      <c r="H11" s="24">
        <v>6819851.4</v>
      </c>
      <c r="I11" s="24">
        <v>6819851.4</v>
      </c>
      <c r="J11" s="24"/>
      <c r="K11" s="24"/>
      <c r="L11" s="24">
        <v>6819851.4</v>
      </c>
      <c r="M11" s="24"/>
      <c r="N11" s="24"/>
      <c r="O11" s="24"/>
      <c r="P11" s="24"/>
      <c r="Q11" s="24"/>
      <c r="R11" s="24"/>
      <c r="S11" s="24"/>
      <c r="T11" s="24"/>
      <c r="U11" s="24"/>
      <c r="V11" s="24"/>
      <c r="W11" s="24"/>
    </row>
    <row r="12" ht="21" customHeight="1" spans="1:23">
      <c r="A12" s="26"/>
      <c r="B12" s="22" t="s">
        <v>239</v>
      </c>
      <c r="C12" s="22" t="s">
        <v>240</v>
      </c>
      <c r="D12" s="22" t="s">
        <v>91</v>
      </c>
      <c r="E12" s="22" t="s">
        <v>92</v>
      </c>
      <c r="F12" s="22" t="s">
        <v>241</v>
      </c>
      <c r="G12" s="22" t="s">
        <v>242</v>
      </c>
      <c r="H12" s="24">
        <v>692028</v>
      </c>
      <c r="I12" s="24">
        <v>692028</v>
      </c>
      <c r="J12" s="24"/>
      <c r="K12" s="24"/>
      <c r="L12" s="24">
        <v>692028</v>
      </c>
      <c r="M12" s="24"/>
      <c r="N12" s="24"/>
      <c r="O12" s="24"/>
      <c r="P12" s="24"/>
      <c r="Q12" s="24"/>
      <c r="R12" s="24"/>
      <c r="S12" s="24"/>
      <c r="T12" s="24"/>
      <c r="U12" s="24"/>
      <c r="V12" s="24"/>
      <c r="W12" s="24"/>
    </row>
    <row r="13" ht="21" customHeight="1" spans="1:23">
      <c r="A13" s="26"/>
      <c r="B13" s="22" t="s">
        <v>243</v>
      </c>
      <c r="C13" s="22" t="s">
        <v>244</v>
      </c>
      <c r="D13" s="22" t="s">
        <v>91</v>
      </c>
      <c r="E13" s="22" t="s">
        <v>92</v>
      </c>
      <c r="F13" s="22" t="s">
        <v>241</v>
      </c>
      <c r="G13" s="22" t="s">
        <v>242</v>
      </c>
      <c r="H13" s="24">
        <v>408480</v>
      </c>
      <c r="I13" s="24">
        <v>408480</v>
      </c>
      <c r="J13" s="24"/>
      <c r="K13" s="24"/>
      <c r="L13" s="24">
        <v>408480</v>
      </c>
      <c r="M13" s="24"/>
      <c r="N13" s="24"/>
      <c r="O13" s="24"/>
      <c r="P13" s="24"/>
      <c r="Q13" s="24"/>
      <c r="R13" s="24"/>
      <c r="S13" s="24"/>
      <c r="T13" s="24"/>
      <c r="U13" s="24"/>
      <c r="V13" s="24"/>
      <c r="W13" s="24"/>
    </row>
    <row r="14" ht="21" customHeight="1" spans="1:23">
      <c r="A14" s="26"/>
      <c r="B14" s="22" t="s">
        <v>243</v>
      </c>
      <c r="C14" s="22" t="s">
        <v>244</v>
      </c>
      <c r="D14" s="22" t="s">
        <v>91</v>
      </c>
      <c r="E14" s="22" t="s">
        <v>92</v>
      </c>
      <c r="F14" s="22" t="s">
        <v>245</v>
      </c>
      <c r="G14" s="22" t="s">
        <v>246</v>
      </c>
      <c r="H14" s="24">
        <v>391008</v>
      </c>
      <c r="I14" s="24">
        <v>391008</v>
      </c>
      <c r="J14" s="24"/>
      <c r="K14" s="24"/>
      <c r="L14" s="24">
        <v>391008</v>
      </c>
      <c r="M14" s="24"/>
      <c r="N14" s="24"/>
      <c r="O14" s="24"/>
      <c r="P14" s="24"/>
      <c r="Q14" s="24"/>
      <c r="R14" s="24"/>
      <c r="S14" s="24"/>
      <c r="T14" s="24"/>
      <c r="U14" s="24"/>
      <c r="V14" s="24"/>
      <c r="W14" s="24"/>
    </row>
    <row r="15" ht="21" customHeight="1" spans="1:23">
      <c r="A15" s="26"/>
      <c r="B15" s="22" t="s">
        <v>239</v>
      </c>
      <c r="C15" s="22" t="s">
        <v>240</v>
      </c>
      <c r="D15" s="22" t="s">
        <v>91</v>
      </c>
      <c r="E15" s="22" t="s">
        <v>92</v>
      </c>
      <c r="F15" s="22" t="s">
        <v>245</v>
      </c>
      <c r="G15" s="22" t="s">
        <v>246</v>
      </c>
      <c r="H15" s="24">
        <v>49380</v>
      </c>
      <c r="I15" s="24">
        <v>49380</v>
      </c>
      <c r="J15" s="24"/>
      <c r="K15" s="24"/>
      <c r="L15" s="24">
        <v>49380</v>
      </c>
      <c r="M15" s="24"/>
      <c r="N15" s="24"/>
      <c r="O15" s="24"/>
      <c r="P15" s="24"/>
      <c r="Q15" s="24"/>
      <c r="R15" s="24"/>
      <c r="S15" s="24"/>
      <c r="T15" s="24"/>
      <c r="U15" s="24"/>
      <c r="V15" s="24"/>
      <c r="W15" s="24"/>
    </row>
    <row r="16" ht="21" customHeight="1" spans="1:23">
      <c r="A16" s="26"/>
      <c r="B16" s="22" t="s">
        <v>243</v>
      </c>
      <c r="C16" s="22" t="s">
        <v>244</v>
      </c>
      <c r="D16" s="22" t="s">
        <v>91</v>
      </c>
      <c r="E16" s="22" t="s">
        <v>92</v>
      </c>
      <c r="F16" s="22" t="s">
        <v>245</v>
      </c>
      <c r="G16" s="22" t="s">
        <v>246</v>
      </c>
      <c r="H16" s="24">
        <v>104100</v>
      </c>
      <c r="I16" s="24">
        <v>104100</v>
      </c>
      <c r="J16" s="24"/>
      <c r="K16" s="24"/>
      <c r="L16" s="24">
        <v>104100</v>
      </c>
      <c r="M16" s="24"/>
      <c r="N16" s="24"/>
      <c r="O16" s="24"/>
      <c r="P16" s="24"/>
      <c r="Q16" s="24"/>
      <c r="R16" s="24"/>
      <c r="S16" s="24"/>
      <c r="T16" s="24"/>
      <c r="U16" s="24"/>
      <c r="V16" s="24"/>
      <c r="W16" s="24"/>
    </row>
    <row r="17" ht="21" customHeight="1" spans="1:23">
      <c r="A17" s="26"/>
      <c r="B17" s="22" t="s">
        <v>247</v>
      </c>
      <c r="C17" s="22" t="s">
        <v>248</v>
      </c>
      <c r="D17" s="22" t="s">
        <v>91</v>
      </c>
      <c r="E17" s="22" t="s">
        <v>92</v>
      </c>
      <c r="F17" s="22" t="s">
        <v>249</v>
      </c>
      <c r="G17" s="22" t="s">
        <v>250</v>
      </c>
      <c r="H17" s="24">
        <v>171060</v>
      </c>
      <c r="I17" s="24">
        <v>171060</v>
      </c>
      <c r="J17" s="24"/>
      <c r="K17" s="24"/>
      <c r="L17" s="24">
        <v>171060</v>
      </c>
      <c r="M17" s="24"/>
      <c r="N17" s="24"/>
      <c r="O17" s="24"/>
      <c r="P17" s="24"/>
      <c r="Q17" s="24"/>
      <c r="R17" s="24"/>
      <c r="S17" s="24"/>
      <c r="T17" s="24"/>
      <c r="U17" s="24"/>
      <c r="V17" s="24"/>
      <c r="W17" s="24"/>
    </row>
    <row r="18" ht="21" customHeight="1" spans="1:23">
      <c r="A18" s="26"/>
      <c r="B18" s="22" t="s">
        <v>243</v>
      </c>
      <c r="C18" s="22" t="s">
        <v>244</v>
      </c>
      <c r="D18" s="22" t="s">
        <v>91</v>
      </c>
      <c r="E18" s="22" t="s">
        <v>92</v>
      </c>
      <c r="F18" s="22" t="s">
        <v>249</v>
      </c>
      <c r="G18" s="22" t="s">
        <v>250</v>
      </c>
      <c r="H18" s="24">
        <v>34040</v>
      </c>
      <c r="I18" s="24">
        <v>34040</v>
      </c>
      <c r="J18" s="24"/>
      <c r="K18" s="24"/>
      <c r="L18" s="24">
        <v>34040</v>
      </c>
      <c r="M18" s="24"/>
      <c r="N18" s="24"/>
      <c r="O18" s="24"/>
      <c r="P18" s="24"/>
      <c r="Q18" s="24"/>
      <c r="R18" s="24"/>
      <c r="S18" s="24"/>
      <c r="T18" s="24"/>
      <c r="U18" s="24"/>
      <c r="V18" s="24"/>
      <c r="W18" s="24"/>
    </row>
    <row r="19" ht="21" customHeight="1" spans="1:23">
      <c r="A19" s="26"/>
      <c r="B19" s="22" t="s">
        <v>251</v>
      </c>
      <c r="C19" s="22" t="s">
        <v>252</v>
      </c>
      <c r="D19" s="22" t="s">
        <v>91</v>
      </c>
      <c r="E19" s="22" t="s">
        <v>92</v>
      </c>
      <c r="F19" s="22" t="s">
        <v>253</v>
      </c>
      <c r="G19" s="22" t="s">
        <v>254</v>
      </c>
      <c r="H19" s="24">
        <v>288000</v>
      </c>
      <c r="I19" s="24">
        <v>288000</v>
      </c>
      <c r="J19" s="24"/>
      <c r="K19" s="24"/>
      <c r="L19" s="24">
        <v>288000</v>
      </c>
      <c r="M19" s="24"/>
      <c r="N19" s="24"/>
      <c r="O19" s="24"/>
      <c r="P19" s="24"/>
      <c r="Q19" s="24"/>
      <c r="R19" s="24"/>
      <c r="S19" s="24"/>
      <c r="T19" s="24"/>
      <c r="U19" s="24"/>
      <c r="V19" s="24"/>
      <c r="W19" s="24"/>
    </row>
    <row r="20" ht="21" customHeight="1" spans="1:23">
      <c r="A20" s="26"/>
      <c r="B20" s="22" t="s">
        <v>239</v>
      </c>
      <c r="C20" s="22" t="s">
        <v>240</v>
      </c>
      <c r="D20" s="22" t="s">
        <v>91</v>
      </c>
      <c r="E20" s="22" t="s">
        <v>92</v>
      </c>
      <c r="F20" s="22" t="s">
        <v>253</v>
      </c>
      <c r="G20" s="22" t="s">
        <v>254</v>
      </c>
      <c r="H20" s="24">
        <v>200760</v>
      </c>
      <c r="I20" s="24">
        <v>200760</v>
      </c>
      <c r="J20" s="24"/>
      <c r="K20" s="24"/>
      <c r="L20" s="24">
        <v>200760</v>
      </c>
      <c r="M20" s="24"/>
      <c r="N20" s="24"/>
      <c r="O20" s="24"/>
      <c r="P20" s="24"/>
      <c r="Q20" s="24"/>
      <c r="R20" s="24"/>
      <c r="S20" s="24"/>
      <c r="T20" s="24"/>
      <c r="U20" s="24"/>
      <c r="V20" s="24"/>
      <c r="W20" s="24"/>
    </row>
    <row r="21" ht="21" customHeight="1" spans="1:23">
      <c r="A21" s="26"/>
      <c r="B21" s="22" t="s">
        <v>239</v>
      </c>
      <c r="C21" s="22" t="s">
        <v>240</v>
      </c>
      <c r="D21" s="22" t="s">
        <v>91</v>
      </c>
      <c r="E21" s="22" t="s">
        <v>92</v>
      </c>
      <c r="F21" s="22" t="s">
        <v>253</v>
      </c>
      <c r="G21" s="22" t="s">
        <v>254</v>
      </c>
      <c r="H21" s="24">
        <v>444852</v>
      </c>
      <c r="I21" s="24">
        <v>444852</v>
      </c>
      <c r="J21" s="24"/>
      <c r="K21" s="24"/>
      <c r="L21" s="24">
        <v>444852</v>
      </c>
      <c r="M21" s="24"/>
      <c r="N21" s="24"/>
      <c r="O21" s="24"/>
      <c r="P21" s="24"/>
      <c r="Q21" s="24"/>
      <c r="R21" s="24"/>
      <c r="S21" s="24"/>
      <c r="T21" s="24"/>
      <c r="U21" s="24"/>
      <c r="V21" s="24"/>
      <c r="W21" s="24"/>
    </row>
    <row r="22" ht="21" customHeight="1" spans="1:23">
      <c r="A22" s="26"/>
      <c r="B22" s="22" t="s">
        <v>255</v>
      </c>
      <c r="C22" s="22" t="s">
        <v>256</v>
      </c>
      <c r="D22" s="22" t="s">
        <v>101</v>
      </c>
      <c r="E22" s="22" t="s">
        <v>102</v>
      </c>
      <c r="F22" s="22" t="s">
        <v>257</v>
      </c>
      <c r="G22" s="22" t="s">
        <v>258</v>
      </c>
      <c r="H22" s="24">
        <v>349562.88</v>
      </c>
      <c r="I22" s="24">
        <v>349562.88</v>
      </c>
      <c r="J22" s="24"/>
      <c r="K22" s="24"/>
      <c r="L22" s="24">
        <v>349562.88</v>
      </c>
      <c r="M22" s="24"/>
      <c r="N22" s="24"/>
      <c r="O22" s="24"/>
      <c r="P22" s="24"/>
      <c r="Q22" s="24"/>
      <c r="R22" s="24"/>
      <c r="S22" s="24"/>
      <c r="T22" s="24"/>
      <c r="U22" s="24"/>
      <c r="V22" s="24"/>
      <c r="W22" s="24"/>
    </row>
    <row r="23" ht="21" customHeight="1" spans="1:23">
      <c r="A23" s="26"/>
      <c r="B23" s="22" t="s">
        <v>255</v>
      </c>
      <c r="C23" s="22" t="s">
        <v>256</v>
      </c>
      <c r="D23" s="22" t="s">
        <v>259</v>
      </c>
      <c r="E23" s="22" t="s">
        <v>260</v>
      </c>
      <c r="F23" s="22" t="s">
        <v>261</v>
      </c>
      <c r="G23" s="22" t="s">
        <v>262</v>
      </c>
      <c r="H23" s="24"/>
      <c r="I23" s="24"/>
      <c r="J23" s="24"/>
      <c r="K23" s="24"/>
      <c r="L23" s="24"/>
      <c r="M23" s="24"/>
      <c r="N23" s="24"/>
      <c r="O23" s="24"/>
      <c r="P23" s="24"/>
      <c r="Q23" s="24"/>
      <c r="R23" s="24"/>
      <c r="S23" s="24"/>
      <c r="T23" s="24"/>
      <c r="U23" s="24"/>
      <c r="V23" s="24"/>
      <c r="W23" s="24"/>
    </row>
    <row r="24" ht="21" customHeight="1" spans="1:23">
      <c r="A24" s="26"/>
      <c r="B24" s="22" t="s">
        <v>255</v>
      </c>
      <c r="C24" s="22" t="s">
        <v>256</v>
      </c>
      <c r="D24" s="22" t="s">
        <v>147</v>
      </c>
      <c r="E24" s="22" t="s">
        <v>148</v>
      </c>
      <c r="F24" s="22" t="s">
        <v>263</v>
      </c>
      <c r="G24" s="22" t="s">
        <v>264</v>
      </c>
      <c r="H24" s="24">
        <v>98478.42</v>
      </c>
      <c r="I24" s="24">
        <v>98478.42</v>
      </c>
      <c r="J24" s="24"/>
      <c r="K24" s="24"/>
      <c r="L24" s="24">
        <v>98478.42</v>
      </c>
      <c r="M24" s="24"/>
      <c r="N24" s="24"/>
      <c r="O24" s="24"/>
      <c r="P24" s="24"/>
      <c r="Q24" s="24"/>
      <c r="R24" s="24"/>
      <c r="S24" s="24"/>
      <c r="T24" s="24"/>
      <c r="U24" s="24"/>
      <c r="V24" s="24"/>
      <c r="W24" s="24"/>
    </row>
    <row r="25" ht="21" customHeight="1" spans="1:23">
      <c r="A25" s="26"/>
      <c r="B25" s="22" t="s">
        <v>255</v>
      </c>
      <c r="C25" s="22" t="s">
        <v>256</v>
      </c>
      <c r="D25" s="22" t="s">
        <v>145</v>
      </c>
      <c r="E25" s="22" t="s">
        <v>146</v>
      </c>
      <c r="F25" s="22" t="s">
        <v>263</v>
      </c>
      <c r="G25" s="22" t="s">
        <v>264</v>
      </c>
      <c r="H25" s="24">
        <v>68908.91</v>
      </c>
      <c r="I25" s="24">
        <v>68908.91</v>
      </c>
      <c r="J25" s="24"/>
      <c r="K25" s="24"/>
      <c r="L25" s="24">
        <v>68908.91</v>
      </c>
      <c r="M25" s="24"/>
      <c r="N25" s="24"/>
      <c r="O25" s="24"/>
      <c r="P25" s="24"/>
      <c r="Q25" s="24"/>
      <c r="R25" s="24"/>
      <c r="S25" s="24"/>
      <c r="T25" s="24"/>
      <c r="U25" s="24"/>
      <c r="V25" s="24"/>
      <c r="W25" s="24"/>
    </row>
    <row r="26" ht="21" customHeight="1" spans="1:23">
      <c r="A26" s="26"/>
      <c r="B26" s="22" t="s">
        <v>255</v>
      </c>
      <c r="C26" s="22" t="s">
        <v>256</v>
      </c>
      <c r="D26" s="22" t="s">
        <v>149</v>
      </c>
      <c r="E26" s="22" t="s">
        <v>150</v>
      </c>
      <c r="F26" s="22" t="s">
        <v>265</v>
      </c>
      <c r="G26" s="22" t="s">
        <v>266</v>
      </c>
      <c r="H26" s="24">
        <v>11172</v>
      </c>
      <c r="I26" s="24">
        <v>11172</v>
      </c>
      <c r="J26" s="24"/>
      <c r="K26" s="24"/>
      <c r="L26" s="24">
        <v>11172</v>
      </c>
      <c r="M26" s="24"/>
      <c r="N26" s="24"/>
      <c r="O26" s="24"/>
      <c r="P26" s="24"/>
      <c r="Q26" s="24"/>
      <c r="R26" s="24"/>
      <c r="S26" s="24"/>
      <c r="T26" s="24"/>
      <c r="U26" s="24"/>
      <c r="V26" s="24"/>
      <c r="W26" s="24"/>
    </row>
    <row r="27" ht="21" customHeight="1" spans="1:23">
      <c r="A27" s="26"/>
      <c r="B27" s="22" t="s">
        <v>255</v>
      </c>
      <c r="C27" s="22" t="s">
        <v>256</v>
      </c>
      <c r="D27" s="22" t="s">
        <v>91</v>
      </c>
      <c r="E27" s="22" t="s">
        <v>92</v>
      </c>
      <c r="F27" s="22" t="s">
        <v>265</v>
      </c>
      <c r="G27" s="22" t="s">
        <v>266</v>
      </c>
      <c r="H27" s="24">
        <v>10388.2</v>
      </c>
      <c r="I27" s="24">
        <v>10388.2</v>
      </c>
      <c r="J27" s="24"/>
      <c r="K27" s="24"/>
      <c r="L27" s="24">
        <v>10388.2</v>
      </c>
      <c r="M27" s="24"/>
      <c r="N27" s="24"/>
      <c r="O27" s="24"/>
      <c r="P27" s="24"/>
      <c r="Q27" s="24"/>
      <c r="R27" s="24"/>
      <c r="S27" s="24"/>
      <c r="T27" s="24"/>
      <c r="U27" s="24"/>
      <c r="V27" s="24"/>
      <c r="W27" s="24"/>
    </row>
    <row r="28" ht="21" customHeight="1" spans="1:23">
      <c r="A28" s="26"/>
      <c r="B28" s="22" t="s">
        <v>255</v>
      </c>
      <c r="C28" s="22" t="s">
        <v>256</v>
      </c>
      <c r="D28" s="22" t="s">
        <v>149</v>
      </c>
      <c r="E28" s="22" t="s">
        <v>150</v>
      </c>
      <c r="F28" s="22" t="s">
        <v>265</v>
      </c>
      <c r="G28" s="22" t="s">
        <v>266</v>
      </c>
      <c r="H28" s="24">
        <v>4715.14</v>
      </c>
      <c r="I28" s="24">
        <v>4715.14</v>
      </c>
      <c r="J28" s="24"/>
      <c r="K28" s="24"/>
      <c r="L28" s="24">
        <v>4715.14</v>
      </c>
      <c r="M28" s="24"/>
      <c r="N28" s="24"/>
      <c r="O28" s="24"/>
      <c r="P28" s="24"/>
      <c r="Q28" s="24"/>
      <c r="R28" s="24"/>
      <c r="S28" s="24"/>
      <c r="T28" s="24"/>
      <c r="U28" s="24"/>
      <c r="V28" s="24"/>
      <c r="W28" s="24"/>
    </row>
    <row r="29" ht="21" customHeight="1" spans="1:23">
      <c r="A29" s="26"/>
      <c r="B29" s="22" t="s">
        <v>267</v>
      </c>
      <c r="C29" s="22" t="s">
        <v>156</v>
      </c>
      <c r="D29" s="22" t="s">
        <v>155</v>
      </c>
      <c r="E29" s="22" t="s">
        <v>156</v>
      </c>
      <c r="F29" s="22" t="s">
        <v>268</v>
      </c>
      <c r="G29" s="22" t="s">
        <v>156</v>
      </c>
      <c r="H29" s="24">
        <v>282908.16</v>
      </c>
      <c r="I29" s="24">
        <v>282908.16</v>
      </c>
      <c r="J29" s="24"/>
      <c r="K29" s="24"/>
      <c r="L29" s="24">
        <v>282908.16</v>
      </c>
      <c r="M29" s="24"/>
      <c r="N29" s="24"/>
      <c r="O29" s="24"/>
      <c r="P29" s="24"/>
      <c r="Q29" s="24"/>
      <c r="R29" s="24"/>
      <c r="S29" s="24"/>
      <c r="T29" s="24"/>
      <c r="U29" s="24"/>
      <c r="V29" s="24"/>
      <c r="W29" s="24"/>
    </row>
    <row r="30" ht="21" customHeight="1" spans="1:23">
      <c r="A30" s="26"/>
      <c r="B30" s="22" t="s">
        <v>269</v>
      </c>
      <c r="C30" s="22" t="s">
        <v>270</v>
      </c>
      <c r="D30" s="22" t="s">
        <v>91</v>
      </c>
      <c r="E30" s="22" t="s">
        <v>92</v>
      </c>
      <c r="F30" s="22" t="s">
        <v>271</v>
      </c>
      <c r="G30" s="22" t="s">
        <v>272</v>
      </c>
      <c r="H30" s="24"/>
      <c r="I30" s="24"/>
      <c r="J30" s="24"/>
      <c r="K30" s="24"/>
      <c r="L30" s="24"/>
      <c r="M30" s="24"/>
      <c r="N30" s="24"/>
      <c r="O30" s="24"/>
      <c r="P30" s="24"/>
      <c r="Q30" s="24"/>
      <c r="R30" s="24"/>
      <c r="S30" s="24"/>
      <c r="T30" s="24"/>
      <c r="U30" s="24"/>
      <c r="V30" s="24"/>
      <c r="W30" s="24"/>
    </row>
    <row r="31" ht="21" customHeight="1" spans="1:23">
      <c r="A31" s="26"/>
      <c r="B31" s="22" t="s">
        <v>269</v>
      </c>
      <c r="C31" s="22" t="s">
        <v>270</v>
      </c>
      <c r="D31" s="22" t="s">
        <v>91</v>
      </c>
      <c r="E31" s="22" t="s">
        <v>92</v>
      </c>
      <c r="F31" s="22" t="s">
        <v>271</v>
      </c>
      <c r="G31" s="22" t="s">
        <v>272</v>
      </c>
      <c r="H31" s="24">
        <v>18500</v>
      </c>
      <c r="I31" s="24">
        <v>18500</v>
      </c>
      <c r="J31" s="24"/>
      <c r="K31" s="24"/>
      <c r="L31" s="24">
        <v>18500</v>
      </c>
      <c r="M31" s="24"/>
      <c r="N31" s="24"/>
      <c r="O31" s="24"/>
      <c r="P31" s="24"/>
      <c r="Q31" s="24"/>
      <c r="R31" s="24"/>
      <c r="S31" s="24"/>
      <c r="T31" s="24"/>
      <c r="U31" s="24"/>
      <c r="V31" s="24"/>
      <c r="W31" s="24"/>
    </row>
    <row r="32" ht="21" customHeight="1" spans="1:23">
      <c r="A32" s="26"/>
      <c r="B32" s="22" t="s">
        <v>269</v>
      </c>
      <c r="C32" s="22" t="s">
        <v>270</v>
      </c>
      <c r="D32" s="22" t="s">
        <v>91</v>
      </c>
      <c r="E32" s="22" t="s">
        <v>92</v>
      </c>
      <c r="F32" s="22" t="s">
        <v>273</v>
      </c>
      <c r="G32" s="22" t="s">
        <v>274</v>
      </c>
      <c r="H32" s="24">
        <v>5000</v>
      </c>
      <c r="I32" s="24">
        <v>5000</v>
      </c>
      <c r="J32" s="24"/>
      <c r="K32" s="24"/>
      <c r="L32" s="24">
        <v>5000</v>
      </c>
      <c r="M32" s="24"/>
      <c r="N32" s="24"/>
      <c r="O32" s="24"/>
      <c r="P32" s="24"/>
      <c r="Q32" s="24"/>
      <c r="R32" s="24"/>
      <c r="S32" s="24"/>
      <c r="T32" s="24"/>
      <c r="U32" s="24"/>
      <c r="V32" s="24"/>
      <c r="W32" s="24"/>
    </row>
    <row r="33" ht="21" customHeight="1" spans="1:23">
      <c r="A33" s="26"/>
      <c r="B33" s="22" t="s">
        <v>269</v>
      </c>
      <c r="C33" s="22" t="s">
        <v>270</v>
      </c>
      <c r="D33" s="22" t="s">
        <v>91</v>
      </c>
      <c r="E33" s="22" t="s">
        <v>92</v>
      </c>
      <c r="F33" s="22" t="s">
        <v>275</v>
      </c>
      <c r="G33" s="22" t="s">
        <v>276</v>
      </c>
      <c r="H33" s="24">
        <v>5000</v>
      </c>
      <c r="I33" s="24">
        <v>5000</v>
      </c>
      <c r="J33" s="24"/>
      <c r="K33" s="24"/>
      <c r="L33" s="24">
        <v>5000</v>
      </c>
      <c r="M33" s="24"/>
      <c r="N33" s="24"/>
      <c r="O33" s="24"/>
      <c r="P33" s="24"/>
      <c r="Q33" s="24"/>
      <c r="R33" s="24"/>
      <c r="S33" s="24"/>
      <c r="T33" s="24"/>
      <c r="U33" s="24"/>
      <c r="V33" s="24"/>
      <c r="W33" s="24"/>
    </row>
    <row r="34" ht="21" customHeight="1" spans="1:23">
      <c r="A34" s="26"/>
      <c r="B34" s="22" t="s">
        <v>269</v>
      </c>
      <c r="C34" s="22" t="s">
        <v>270</v>
      </c>
      <c r="D34" s="22" t="s">
        <v>91</v>
      </c>
      <c r="E34" s="22" t="s">
        <v>92</v>
      </c>
      <c r="F34" s="22" t="s">
        <v>277</v>
      </c>
      <c r="G34" s="22" t="s">
        <v>278</v>
      </c>
      <c r="H34" s="24">
        <v>20000</v>
      </c>
      <c r="I34" s="24">
        <v>20000</v>
      </c>
      <c r="J34" s="24"/>
      <c r="K34" s="24"/>
      <c r="L34" s="24">
        <v>20000</v>
      </c>
      <c r="M34" s="24"/>
      <c r="N34" s="24"/>
      <c r="O34" s="24"/>
      <c r="P34" s="24"/>
      <c r="Q34" s="24"/>
      <c r="R34" s="24"/>
      <c r="S34" s="24"/>
      <c r="T34" s="24"/>
      <c r="U34" s="24"/>
      <c r="V34" s="24"/>
      <c r="W34" s="24"/>
    </row>
    <row r="35" ht="21" customHeight="1" spans="1:23">
      <c r="A35" s="26"/>
      <c r="B35" s="22" t="s">
        <v>269</v>
      </c>
      <c r="C35" s="22" t="s">
        <v>270</v>
      </c>
      <c r="D35" s="22" t="s">
        <v>91</v>
      </c>
      <c r="E35" s="22" t="s">
        <v>92</v>
      </c>
      <c r="F35" s="22" t="s">
        <v>279</v>
      </c>
      <c r="G35" s="22" t="s">
        <v>280</v>
      </c>
      <c r="H35" s="24">
        <v>10000</v>
      </c>
      <c r="I35" s="24">
        <v>10000</v>
      </c>
      <c r="J35" s="24"/>
      <c r="K35" s="24"/>
      <c r="L35" s="24">
        <v>10000</v>
      </c>
      <c r="M35" s="24"/>
      <c r="N35" s="24"/>
      <c r="O35" s="24"/>
      <c r="P35" s="24"/>
      <c r="Q35" s="24"/>
      <c r="R35" s="24"/>
      <c r="S35" s="24"/>
      <c r="T35" s="24"/>
      <c r="U35" s="24"/>
      <c r="V35" s="24"/>
      <c r="W35" s="24"/>
    </row>
    <row r="36" ht="21" customHeight="1" spans="1:23">
      <c r="A36" s="26"/>
      <c r="B36" s="22" t="s">
        <v>281</v>
      </c>
      <c r="C36" s="22" t="s">
        <v>282</v>
      </c>
      <c r="D36" s="22" t="s">
        <v>91</v>
      </c>
      <c r="E36" s="22" t="s">
        <v>92</v>
      </c>
      <c r="F36" s="22" t="s">
        <v>283</v>
      </c>
      <c r="G36" s="22" t="s">
        <v>214</v>
      </c>
      <c r="H36" s="24">
        <v>6000</v>
      </c>
      <c r="I36" s="24">
        <v>6000</v>
      </c>
      <c r="J36" s="24"/>
      <c r="K36" s="24"/>
      <c r="L36" s="24">
        <v>6000</v>
      </c>
      <c r="M36" s="24"/>
      <c r="N36" s="24"/>
      <c r="O36" s="24"/>
      <c r="P36" s="24"/>
      <c r="Q36" s="24"/>
      <c r="R36" s="24"/>
      <c r="S36" s="24"/>
      <c r="T36" s="24"/>
      <c r="U36" s="24"/>
      <c r="V36" s="24"/>
      <c r="W36" s="24"/>
    </row>
    <row r="37" ht="21" customHeight="1" spans="1:23">
      <c r="A37" s="26"/>
      <c r="B37" s="22" t="s">
        <v>269</v>
      </c>
      <c r="C37" s="22" t="s">
        <v>270</v>
      </c>
      <c r="D37" s="22" t="s">
        <v>91</v>
      </c>
      <c r="E37" s="22" t="s">
        <v>92</v>
      </c>
      <c r="F37" s="22" t="s">
        <v>284</v>
      </c>
      <c r="G37" s="22" t="s">
        <v>285</v>
      </c>
      <c r="H37" s="24">
        <v>3000</v>
      </c>
      <c r="I37" s="24">
        <v>3000</v>
      </c>
      <c r="J37" s="24"/>
      <c r="K37" s="24"/>
      <c r="L37" s="24">
        <v>3000</v>
      </c>
      <c r="M37" s="24"/>
      <c r="N37" s="24"/>
      <c r="O37" s="24"/>
      <c r="P37" s="24"/>
      <c r="Q37" s="24"/>
      <c r="R37" s="24"/>
      <c r="S37" s="24"/>
      <c r="T37" s="24"/>
      <c r="U37" s="24"/>
      <c r="V37" s="24"/>
      <c r="W37" s="24"/>
    </row>
    <row r="38" ht="21" customHeight="1" spans="1:23">
      <c r="A38" s="26"/>
      <c r="B38" s="22" t="s">
        <v>286</v>
      </c>
      <c r="C38" s="22" t="s">
        <v>287</v>
      </c>
      <c r="D38" s="22" t="s">
        <v>91</v>
      </c>
      <c r="E38" s="22" t="s">
        <v>92</v>
      </c>
      <c r="F38" s="22" t="s">
        <v>288</v>
      </c>
      <c r="G38" s="22" t="s">
        <v>289</v>
      </c>
      <c r="H38" s="24">
        <v>10507.62</v>
      </c>
      <c r="I38" s="24">
        <v>10507.62</v>
      </c>
      <c r="J38" s="24"/>
      <c r="K38" s="24"/>
      <c r="L38" s="24">
        <v>10507.62</v>
      </c>
      <c r="M38" s="24"/>
      <c r="N38" s="24"/>
      <c r="O38" s="24"/>
      <c r="P38" s="24"/>
      <c r="Q38" s="24"/>
      <c r="R38" s="24"/>
      <c r="S38" s="24"/>
      <c r="T38" s="24"/>
      <c r="U38" s="24"/>
      <c r="V38" s="24"/>
      <c r="W38" s="24"/>
    </row>
    <row r="39" ht="21" customHeight="1" spans="1:23">
      <c r="A39" s="26"/>
      <c r="B39" s="22" t="s">
        <v>286</v>
      </c>
      <c r="C39" s="22" t="s">
        <v>287</v>
      </c>
      <c r="D39" s="22" t="s">
        <v>91</v>
      </c>
      <c r="E39" s="22" t="s">
        <v>92</v>
      </c>
      <c r="F39" s="22" t="s">
        <v>279</v>
      </c>
      <c r="G39" s="22" t="s">
        <v>280</v>
      </c>
      <c r="H39" s="24">
        <v>6000</v>
      </c>
      <c r="I39" s="24">
        <v>6000</v>
      </c>
      <c r="J39" s="24"/>
      <c r="K39" s="24"/>
      <c r="L39" s="24">
        <v>6000</v>
      </c>
      <c r="M39" s="24"/>
      <c r="N39" s="24"/>
      <c r="O39" s="24"/>
      <c r="P39" s="24"/>
      <c r="Q39" s="24"/>
      <c r="R39" s="24"/>
      <c r="S39" s="24"/>
      <c r="T39" s="24"/>
      <c r="U39" s="24"/>
      <c r="V39" s="24"/>
      <c r="W39" s="24"/>
    </row>
    <row r="40" ht="21" customHeight="1" spans="1:23">
      <c r="A40" s="26"/>
      <c r="B40" s="22" t="s">
        <v>290</v>
      </c>
      <c r="C40" s="22" t="s">
        <v>291</v>
      </c>
      <c r="D40" s="22" t="s">
        <v>91</v>
      </c>
      <c r="E40" s="22" t="s">
        <v>92</v>
      </c>
      <c r="F40" s="22" t="s">
        <v>292</v>
      </c>
      <c r="G40" s="22" t="s">
        <v>291</v>
      </c>
      <c r="H40" s="24">
        <v>33250.32</v>
      </c>
      <c r="I40" s="24">
        <v>33250.32</v>
      </c>
      <c r="J40" s="24"/>
      <c r="K40" s="24"/>
      <c r="L40" s="24">
        <v>33250.32</v>
      </c>
      <c r="M40" s="24"/>
      <c r="N40" s="24"/>
      <c r="O40" s="24"/>
      <c r="P40" s="24"/>
      <c r="Q40" s="24"/>
      <c r="R40" s="24"/>
      <c r="S40" s="24"/>
      <c r="T40" s="24"/>
      <c r="U40" s="24"/>
      <c r="V40" s="24"/>
      <c r="W40" s="24"/>
    </row>
    <row r="41" ht="21" customHeight="1" spans="1:23">
      <c r="A41" s="26"/>
      <c r="B41" s="22" t="s">
        <v>293</v>
      </c>
      <c r="C41" s="22" t="s">
        <v>294</v>
      </c>
      <c r="D41" s="22" t="s">
        <v>91</v>
      </c>
      <c r="E41" s="22" t="s">
        <v>92</v>
      </c>
      <c r="F41" s="22" t="s">
        <v>295</v>
      </c>
      <c r="G41" s="22" t="s">
        <v>294</v>
      </c>
      <c r="H41" s="24">
        <v>36000</v>
      </c>
      <c r="I41" s="24">
        <v>36000</v>
      </c>
      <c r="J41" s="24"/>
      <c r="K41" s="24"/>
      <c r="L41" s="24">
        <v>36000</v>
      </c>
      <c r="M41" s="24"/>
      <c r="N41" s="24"/>
      <c r="O41" s="24"/>
      <c r="P41" s="24"/>
      <c r="Q41" s="24"/>
      <c r="R41" s="24"/>
      <c r="S41" s="24"/>
      <c r="T41" s="24"/>
      <c r="U41" s="24"/>
      <c r="V41" s="24"/>
      <c r="W41" s="24"/>
    </row>
    <row r="42" ht="21" customHeight="1" spans="1:23">
      <c r="A42" s="26"/>
      <c r="B42" s="22" t="s">
        <v>296</v>
      </c>
      <c r="C42" s="22" t="s">
        <v>297</v>
      </c>
      <c r="D42" s="22" t="s">
        <v>91</v>
      </c>
      <c r="E42" s="22" t="s">
        <v>92</v>
      </c>
      <c r="F42" s="22" t="s">
        <v>298</v>
      </c>
      <c r="G42" s="22" t="s">
        <v>299</v>
      </c>
      <c r="H42" s="24">
        <v>79800</v>
      </c>
      <c r="I42" s="24">
        <v>79800</v>
      </c>
      <c r="J42" s="24"/>
      <c r="K42" s="24"/>
      <c r="L42" s="24">
        <v>79800</v>
      </c>
      <c r="M42" s="24"/>
      <c r="N42" s="24"/>
      <c r="O42" s="24"/>
      <c r="P42" s="24"/>
      <c r="Q42" s="24"/>
      <c r="R42" s="24"/>
      <c r="S42" s="24"/>
      <c r="T42" s="24"/>
      <c r="U42" s="24"/>
      <c r="V42" s="24"/>
      <c r="W42" s="24"/>
    </row>
    <row r="43" ht="21" customHeight="1" spans="1:23">
      <c r="A43" s="26"/>
      <c r="B43" s="22" t="s">
        <v>300</v>
      </c>
      <c r="C43" s="22" t="s">
        <v>301</v>
      </c>
      <c r="D43" s="22" t="s">
        <v>99</v>
      </c>
      <c r="E43" s="22" t="s">
        <v>100</v>
      </c>
      <c r="F43" s="22" t="s">
        <v>302</v>
      </c>
      <c r="G43" s="22" t="s">
        <v>303</v>
      </c>
      <c r="H43" s="24">
        <v>516697.8</v>
      </c>
      <c r="I43" s="24">
        <v>516697.8</v>
      </c>
      <c r="J43" s="24"/>
      <c r="K43" s="24"/>
      <c r="L43" s="24">
        <v>516697.8</v>
      </c>
      <c r="M43" s="24"/>
      <c r="N43" s="24"/>
      <c r="O43" s="24"/>
      <c r="P43" s="24"/>
      <c r="Q43" s="24"/>
      <c r="R43" s="24"/>
      <c r="S43" s="24"/>
      <c r="T43" s="24"/>
      <c r="U43" s="24"/>
      <c r="V43" s="24"/>
      <c r="W43" s="24"/>
    </row>
    <row r="44" ht="21" customHeight="1" spans="1:23">
      <c r="A44" s="26"/>
      <c r="B44" s="22" t="s">
        <v>304</v>
      </c>
      <c r="C44" s="22" t="s">
        <v>305</v>
      </c>
      <c r="D44" s="22" t="s">
        <v>105</v>
      </c>
      <c r="E44" s="22" t="s">
        <v>106</v>
      </c>
      <c r="F44" s="22" t="s">
        <v>306</v>
      </c>
      <c r="G44" s="22" t="s">
        <v>307</v>
      </c>
      <c r="H44" s="24">
        <v>37668</v>
      </c>
      <c r="I44" s="24">
        <v>37668</v>
      </c>
      <c r="J44" s="24"/>
      <c r="K44" s="24"/>
      <c r="L44" s="24">
        <v>37668</v>
      </c>
      <c r="M44" s="24"/>
      <c r="N44" s="24"/>
      <c r="O44" s="24"/>
      <c r="P44" s="24"/>
      <c r="Q44" s="24"/>
      <c r="R44" s="24"/>
      <c r="S44" s="24"/>
      <c r="T44" s="24"/>
      <c r="U44" s="24"/>
      <c r="V44" s="24"/>
      <c r="W44" s="24"/>
    </row>
    <row r="45" ht="21" customHeight="1" spans="1:23">
      <c r="A45" s="26"/>
      <c r="B45" s="22" t="s">
        <v>308</v>
      </c>
      <c r="C45" s="22" t="s">
        <v>309</v>
      </c>
      <c r="D45" s="22" t="s">
        <v>139</v>
      </c>
      <c r="E45" s="22" t="s">
        <v>140</v>
      </c>
      <c r="F45" s="22" t="s">
        <v>306</v>
      </c>
      <c r="G45" s="22" t="s">
        <v>307</v>
      </c>
      <c r="H45" s="24">
        <v>54090</v>
      </c>
      <c r="I45" s="24">
        <v>54090</v>
      </c>
      <c r="J45" s="24"/>
      <c r="K45" s="24"/>
      <c r="L45" s="24">
        <v>54090</v>
      </c>
      <c r="M45" s="24"/>
      <c r="N45" s="24"/>
      <c r="O45" s="24"/>
      <c r="P45" s="24"/>
      <c r="Q45" s="24"/>
      <c r="R45" s="24"/>
      <c r="S45" s="24"/>
      <c r="T45" s="24"/>
      <c r="U45" s="24"/>
      <c r="V45" s="24"/>
      <c r="W45" s="24"/>
    </row>
    <row r="46" ht="21" customHeight="1" spans="1:23">
      <c r="A46" s="26"/>
      <c r="B46" s="22" t="s">
        <v>310</v>
      </c>
      <c r="C46" s="22" t="s">
        <v>311</v>
      </c>
      <c r="D46" s="22" t="s">
        <v>133</v>
      </c>
      <c r="E46" s="22" t="s">
        <v>134</v>
      </c>
      <c r="F46" s="22" t="s">
        <v>306</v>
      </c>
      <c r="G46" s="22" t="s">
        <v>307</v>
      </c>
      <c r="H46" s="24">
        <v>541256.45</v>
      </c>
      <c r="I46" s="24">
        <v>541256.45</v>
      </c>
      <c r="J46" s="24"/>
      <c r="K46" s="24"/>
      <c r="L46" s="24">
        <v>541256.45</v>
      </c>
      <c r="M46" s="24"/>
      <c r="N46" s="24"/>
      <c r="O46" s="24"/>
      <c r="P46" s="24"/>
      <c r="Q46" s="24"/>
      <c r="R46" s="24"/>
      <c r="S46" s="24"/>
      <c r="T46" s="24"/>
      <c r="U46" s="24"/>
      <c r="V46" s="24"/>
      <c r="W46" s="24"/>
    </row>
    <row r="47" ht="21" customHeight="1" spans="1:23">
      <c r="A47" s="26"/>
      <c r="B47" s="22" t="s">
        <v>310</v>
      </c>
      <c r="C47" s="22" t="s">
        <v>311</v>
      </c>
      <c r="D47" s="22" t="s">
        <v>135</v>
      </c>
      <c r="E47" s="22" t="s">
        <v>136</v>
      </c>
      <c r="F47" s="22" t="s">
        <v>306</v>
      </c>
      <c r="G47" s="22" t="s">
        <v>307</v>
      </c>
      <c r="H47" s="24">
        <v>1827239.5</v>
      </c>
      <c r="I47" s="24">
        <v>1827239.5</v>
      </c>
      <c r="J47" s="24"/>
      <c r="K47" s="24"/>
      <c r="L47" s="24">
        <v>1827239.5</v>
      </c>
      <c r="M47" s="24"/>
      <c r="N47" s="24"/>
      <c r="O47" s="24"/>
      <c r="P47" s="24"/>
      <c r="Q47" s="24"/>
      <c r="R47" s="24"/>
      <c r="S47" s="24"/>
      <c r="T47" s="24"/>
      <c r="U47" s="24"/>
      <c r="V47" s="24"/>
      <c r="W47" s="24"/>
    </row>
    <row r="48" ht="21" customHeight="1" spans="1:23">
      <c r="A48" s="36" t="s">
        <v>160</v>
      </c>
      <c r="B48" s="140"/>
      <c r="C48" s="140"/>
      <c r="D48" s="140"/>
      <c r="E48" s="140"/>
      <c r="F48" s="140"/>
      <c r="G48" s="141"/>
      <c r="H48" s="24">
        <v>6819851.4</v>
      </c>
      <c r="I48" s="24">
        <v>6819851.4</v>
      </c>
      <c r="J48" s="24"/>
      <c r="K48" s="24"/>
      <c r="L48" s="24">
        <v>6819851.4</v>
      </c>
      <c r="M48" s="24"/>
      <c r="N48" s="24"/>
      <c r="O48" s="24"/>
      <c r="P48" s="24"/>
      <c r="Q48" s="24"/>
      <c r="R48" s="24"/>
      <c r="S48" s="24"/>
      <c r="T48" s="24"/>
      <c r="U48" s="24"/>
      <c r="V48" s="24"/>
      <c r="W48" s="24"/>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7"/>
  <sheetViews>
    <sheetView showZeros="0" workbookViewId="0">
      <pane ySplit="1" topLeftCell="A34" activePane="bottomLeft" state="frozen"/>
      <selection/>
      <selection pane="bottomLeft" activeCell="A4" sqref="A4:H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2" t="s">
        <v>312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
        <v>1</v>
      </c>
      <c r="B4" s="9"/>
      <c r="C4" s="9"/>
      <c r="D4" s="9"/>
      <c r="E4" s="9"/>
      <c r="F4" s="9"/>
      <c r="G4" s="9"/>
      <c r="H4" s="9"/>
      <c r="I4" s="10"/>
      <c r="J4" s="10"/>
      <c r="K4" s="10"/>
      <c r="L4" s="10"/>
      <c r="M4" s="10"/>
      <c r="N4" s="10"/>
      <c r="O4" s="10"/>
      <c r="P4" s="10"/>
      <c r="Q4" s="10"/>
      <c r="R4" s="2"/>
      <c r="S4" s="2"/>
      <c r="T4" s="2"/>
      <c r="U4" s="4"/>
      <c r="V4" s="2"/>
      <c r="W4" s="42" t="s">
        <v>209</v>
      </c>
    </row>
    <row r="5" ht="18.75" customHeight="1" spans="1:23">
      <c r="A5" s="11" t="s">
        <v>313</v>
      </c>
      <c r="B5" s="12" t="s">
        <v>223</v>
      </c>
      <c r="C5" s="11" t="s">
        <v>224</v>
      </c>
      <c r="D5" s="11" t="s">
        <v>314</v>
      </c>
      <c r="E5" s="12" t="s">
        <v>225</v>
      </c>
      <c r="F5" s="12" t="s">
        <v>226</v>
      </c>
      <c r="G5" s="12" t="s">
        <v>315</v>
      </c>
      <c r="H5" s="12" t="s">
        <v>316</v>
      </c>
      <c r="I5" s="32" t="s">
        <v>57</v>
      </c>
      <c r="J5" s="13" t="s">
        <v>317</v>
      </c>
      <c r="K5" s="14"/>
      <c r="L5" s="14"/>
      <c r="M5" s="15"/>
      <c r="N5" s="13" t="s">
        <v>231</v>
      </c>
      <c r="O5" s="14"/>
      <c r="P5" s="15"/>
      <c r="Q5" s="12" t="s">
        <v>63</v>
      </c>
      <c r="R5" s="13" t="s">
        <v>81</v>
      </c>
      <c r="S5" s="14"/>
      <c r="T5" s="14"/>
      <c r="U5" s="14"/>
      <c r="V5" s="14"/>
      <c r="W5" s="15"/>
    </row>
    <row r="6" ht="18.75" customHeight="1" spans="1:23">
      <c r="A6" s="16"/>
      <c r="B6" s="33"/>
      <c r="C6" s="16"/>
      <c r="D6" s="16"/>
      <c r="E6" s="17"/>
      <c r="F6" s="17"/>
      <c r="G6" s="17"/>
      <c r="H6" s="17"/>
      <c r="I6" s="33"/>
      <c r="J6" s="128" t="s">
        <v>60</v>
      </c>
      <c r="K6" s="129"/>
      <c r="L6" s="12" t="s">
        <v>61</v>
      </c>
      <c r="M6" s="12" t="s">
        <v>62</v>
      </c>
      <c r="N6" s="12" t="s">
        <v>60</v>
      </c>
      <c r="O6" s="12" t="s">
        <v>61</v>
      </c>
      <c r="P6" s="12" t="s">
        <v>62</v>
      </c>
      <c r="Q6" s="17"/>
      <c r="R6" s="12" t="s">
        <v>59</v>
      </c>
      <c r="S6" s="11" t="s">
        <v>66</v>
      </c>
      <c r="T6" s="11" t="s">
        <v>237</v>
      </c>
      <c r="U6" s="11" t="s">
        <v>68</v>
      </c>
      <c r="V6" s="11" t="s">
        <v>69</v>
      </c>
      <c r="W6" s="11" t="s">
        <v>70</v>
      </c>
    </row>
    <row r="7" ht="18.75" customHeight="1" spans="1:23">
      <c r="A7" s="33"/>
      <c r="B7" s="33"/>
      <c r="C7" s="33"/>
      <c r="D7" s="33"/>
      <c r="E7" s="33"/>
      <c r="F7" s="33"/>
      <c r="G7" s="33"/>
      <c r="H7" s="33"/>
      <c r="I7" s="33"/>
      <c r="J7" s="130" t="s">
        <v>59</v>
      </c>
      <c r="K7" s="97"/>
      <c r="L7" s="33"/>
      <c r="M7" s="33"/>
      <c r="N7" s="33"/>
      <c r="O7" s="33"/>
      <c r="P7" s="33"/>
      <c r="Q7" s="33"/>
      <c r="R7" s="33"/>
      <c r="S7" s="131"/>
      <c r="T7" s="131"/>
      <c r="U7" s="131"/>
      <c r="V7" s="131"/>
      <c r="W7" s="131"/>
    </row>
    <row r="8" ht="18.75" customHeight="1" spans="1:23">
      <c r="A8" s="18"/>
      <c r="B8" s="34"/>
      <c r="C8" s="18"/>
      <c r="D8" s="18"/>
      <c r="E8" s="19"/>
      <c r="F8" s="19"/>
      <c r="G8" s="19"/>
      <c r="H8" s="19"/>
      <c r="I8" s="34"/>
      <c r="J8" s="49" t="s">
        <v>59</v>
      </c>
      <c r="K8" s="49" t="s">
        <v>318</v>
      </c>
      <c r="L8" s="19"/>
      <c r="M8" s="19"/>
      <c r="N8" s="19"/>
      <c r="O8" s="19"/>
      <c r="P8" s="19"/>
      <c r="Q8" s="19"/>
      <c r="R8" s="19"/>
      <c r="S8" s="19"/>
      <c r="T8" s="19"/>
      <c r="U8" s="34"/>
      <c r="V8" s="19"/>
      <c r="W8" s="19"/>
    </row>
    <row r="9" ht="18.75" customHeight="1" spans="1:23">
      <c r="A9" s="126">
        <v>1</v>
      </c>
      <c r="B9" s="126">
        <v>2</v>
      </c>
      <c r="C9" s="126">
        <v>3</v>
      </c>
      <c r="D9" s="126">
        <v>4</v>
      </c>
      <c r="E9" s="126">
        <v>5</v>
      </c>
      <c r="F9" s="126">
        <v>6</v>
      </c>
      <c r="G9" s="126">
        <v>7</v>
      </c>
      <c r="H9" s="126">
        <v>8</v>
      </c>
      <c r="I9" s="126">
        <v>9</v>
      </c>
      <c r="J9" s="126">
        <v>10</v>
      </c>
      <c r="K9" s="126">
        <v>11</v>
      </c>
      <c r="L9" s="126">
        <v>12</v>
      </c>
      <c r="M9" s="126">
        <v>13</v>
      </c>
      <c r="N9" s="126">
        <v>14</v>
      </c>
      <c r="O9" s="126">
        <v>15</v>
      </c>
      <c r="P9" s="126">
        <v>16</v>
      </c>
      <c r="Q9" s="126">
        <v>17</v>
      </c>
      <c r="R9" s="126">
        <v>18</v>
      </c>
      <c r="S9" s="126">
        <v>19</v>
      </c>
      <c r="T9" s="126">
        <v>20</v>
      </c>
      <c r="U9" s="126">
        <v>21</v>
      </c>
      <c r="V9" s="126">
        <v>22</v>
      </c>
      <c r="W9" s="126">
        <v>23</v>
      </c>
    </row>
    <row r="10" ht="18.75" customHeight="1" spans="1:23">
      <c r="A10" s="22"/>
      <c r="B10" s="22"/>
      <c r="C10" s="22" t="s">
        <v>319</v>
      </c>
      <c r="D10" s="22"/>
      <c r="E10" s="22"/>
      <c r="F10" s="22"/>
      <c r="G10" s="22"/>
      <c r="H10" s="22"/>
      <c r="I10" s="24">
        <v>300000</v>
      </c>
      <c r="J10" s="24">
        <v>300000</v>
      </c>
      <c r="K10" s="24">
        <v>300000</v>
      </c>
      <c r="L10" s="24"/>
      <c r="M10" s="24"/>
      <c r="N10" s="24"/>
      <c r="O10" s="24"/>
      <c r="P10" s="24"/>
      <c r="Q10" s="24"/>
      <c r="R10" s="24"/>
      <c r="S10" s="24"/>
      <c r="T10" s="24"/>
      <c r="U10" s="24"/>
      <c r="V10" s="24"/>
      <c r="W10" s="24"/>
    </row>
    <row r="11" ht="18.75" customHeight="1" spans="1:23">
      <c r="A11" s="127" t="s">
        <v>320</v>
      </c>
      <c r="B11" s="127" t="s">
        <v>321</v>
      </c>
      <c r="C11" s="22" t="s">
        <v>319</v>
      </c>
      <c r="D11" s="127" t="s">
        <v>72</v>
      </c>
      <c r="E11" s="127" t="s">
        <v>113</v>
      </c>
      <c r="F11" s="127" t="s">
        <v>114</v>
      </c>
      <c r="G11" s="127" t="s">
        <v>271</v>
      </c>
      <c r="H11" s="127" t="s">
        <v>272</v>
      </c>
      <c r="I11" s="24">
        <v>300000</v>
      </c>
      <c r="J11" s="24">
        <v>300000</v>
      </c>
      <c r="K11" s="24">
        <v>300000</v>
      </c>
      <c r="L11" s="24"/>
      <c r="M11" s="24"/>
      <c r="N11" s="24"/>
      <c r="O11" s="24"/>
      <c r="P11" s="24"/>
      <c r="Q11" s="24"/>
      <c r="R11" s="24"/>
      <c r="S11" s="24"/>
      <c r="T11" s="24"/>
      <c r="U11" s="24"/>
      <c r="V11" s="24"/>
      <c r="W11" s="24"/>
    </row>
    <row r="12" ht="18.75" customHeight="1" spans="1:23">
      <c r="A12" s="26"/>
      <c r="B12" s="26"/>
      <c r="C12" s="22" t="s">
        <v>322</v>
      </c>
      <c r="D12" s="26"/>
      <c r="E12" s="26"/>
      <c r="F12" s="26"/>
      <c r="G12" s="26"/>
      <c r="H12" s="26"/>
      <c r="I12" s="24">
        <v>150000</v>
      </c>
      <c r="J12" s="24"/>
      <c r="K12" s="24"/>
      <c r="L12" s="24"/>
      <c r="M12" s="24"/>
      <c r="N12" s="24"/>
      <c r="O12" s="24"/>
      <c r="P12" s="24"/>
      <c r="Q12" s="24"/>
      <c r="R12" s="24">
        <v>150000</v>
      </c>
      <c r="S12" s="24"/>
      <c r="T12" s="24"/>
      <c r="U12" s="24">
        <v>150000</v>
      </c>
      <c r="V12" s="24"/>
      <c r="W12" s="24"/>
    </row>
    <row r="13" ht="18.75" customHeight="1" spans="1:23">
      <c r="A13" s="127" t="s">
        <v>320</v>
      </c>
      <c r="B13" s="127" t="s">
        <v>323</v>
      </c>
      <c r="C13" s="22" t="s">
        <v>322</v>
      </c>
      <c r="D13" s="127" t="s">
        <v>72</v>
      </c>
      <c r="E13" s="127" t="s">
        <v>159</v>
      </c>
      <c r="F13" s="127" t="s">
        <v>86</v>
      </c>
      <c r="G13" s="127" t="s">
        <v>271</v>
      </c>
      <c r="H13" s="127" t="s">
        <v>272</v>
      </c>
      <c r="I13" s="24">
        <v>150000</v>
      </c>
      <c r="J13" s="24"/>
      <c r="K13" s="24"/>
      <c r="L13" s="24"/>
      <c r="M13" s="24"/>
      <c r="N13" s="24"/>
      <c r="O13" s="24"/>
      <c r="P13" s="24"/>
      <c r="Q13" s="24"/>
      <c r="R13" s="24">
        <v>150000</v>
      </c>
      <c r="S13" s="24"/>
      <c r="T13" s="24"/>
      <c r="U13" s="24">
        <v>150000</v>
      </c>
      <c r="V13" s="24"/>
      <c r="W13" s="24"/>
    </row>
    <row r="14" ht="18.75" customHeight="1" spans="1:23">
      <c r="A14" s="26"/>
      <c r="B14" s="26"/>
      <c r="C14" s="22" t="s">
        <v>324</v>
      </c>
      <c r="D14" s="26"/>
      <c r="E14" s="26"/>
      <c r="F14" s="26"/>
      <c r="G14" s="26"/>
      <c r="H14" s="26"/>
      <c r="I14" s="24">
        <v>489812.4</v>
      </c>
      <c r="J14" s="24">
        <v>489812.4</v>
      </c>
      <c r="K14" s="24">
        <v>489812.4</v>
      </c>
      <c r="L14" s="24"/>
      <c r="M14" s="24"/>
      <c r="N14" s="24"/>
      <c r="O14" s="24"/>
      <c r="P14" s="24"/>
      <c r="Q14" s="24"/>
      <c r="R14" s="24"/>
      <c r="S14" s="24"/>
      <c r="T14" s="24"/>
      <c r="U14" s="24"/>
      <c r="V14" s="24"/>
      <c r="W14" s="24"/>
    </row>
    <row r="15" ht="18.75" customHeight="1" spans="1:23">
      <c r="A15" s="127" t="s">
        <v>325</v>
      </c>
      <c r="B15" s="127" t="s">
        <v>326</v>
      </c>
      <c r="C15" s="22" t="s">
        <v>324</v>
      </c>
      <c r="D15" s="127" t="s">
        <v>72</v>
      </c>
      <c r="E15" s="127" t="s">
        <v>111</v>
      </c>
      <c r="F15" s="127" t="s">
        <v>112</v>
      </c>
      <c r="G15" s="127" t="s">
        <v>306</v>
      </c>
      <c r="H15" s="127" t="s">
        <v>307</v>
      </c>
      <c r="I15" s="24">
        <v>489812.4</v>
      </c>
      <c r="J15" s="24">
        <v>489812.4</v>
      </c>
      <c r="K15" s="24">
        <v>489812.4</v>
      </c>
      <c r="L15" s="24"/>
      <c r="M15" s="24"/>
      <c r="N15" s="24"/>
      <c r="O15" s="24"/>
      <c r="P15" s="24"/>
      <c r="Q15" s="24"/>
      <c r="R15" s="24"/>
      <c r="S15" s="24"/>
      <c r="T15" s="24"/>
      <c r="U15" s="24"/>
      <c r="V15" s="24"/>
      <c r="W15" s="24"/>
    </row>
    <row r="16" ht="18.75" customHeight="1" spans="1:23">
      <c r="A16" s="26"/>
      <c r="B16" s="26"/>
      <c r="C16" s="22" t="s">
        <v>327</v>
      </c>
      <c r="D16" s="26"/>
      <c r="E16" s="26"/>
      <c r="F16" s="26"/>
      <c r="G16" s="26"/>
      <c r="H16" s="26"/>
      <c r="I16" s="24">
        <v>100000</v>
      </c>
      <c r="J16" s="24">
        <v>100000</v>
      </c>
      <c r="K16" s="24">
        <v>100000</v>
      </c>
      <c r="L16" s="24"/>
      <c r="M16" s="24"/>
      <c r="N16" s="24"/>
      <c r="O16" s="24"/>
      <c r="P16" s="24"/>
      <c r="Q16" s="24"/>
      <c r="R16" s="24"/>
      <c r="S16" s="24"/>
      <c r="T16" s="24"/>
      <c r="U16" s="24"/>
      <c r="V16" s="24"/>
      <c r="W16" s="24"/>
    </row>
    <row r="17" ht="18.75" customHeight="1" spans="1:23">
      <c r="A17" s="127" t="s">
        <v>325</v>
      </c>
      <c r="B17" s="127" t="s">
        <v>328</v>
      </c>
      <c r="C17" s="22" t="s">
        <v>327</v>
      </c>
      <c r="D17" s="127" t="s">
        <v>72</v>
      </c>
      <c r="E17" s="127" t="s">
        <v>93</v>
      </c>
      <c r="F17" s="127" t="s">
        <v>94</v>
      </c>
      <c r="G17" s="127" t="s">
        <v>329</v>
      </c>
      <c r="H17" s="127" t="s">
        <v>330</v>
      </c>
      <c r="I17" s="24">
        <v>100000</v>
      </c>
      <c r="J17" s="24">
        <v>100000</v>
      </c>
      <c r="K17" s="24">
        <v>100000</v>
      </c>
      <c r="L17" s="24"/>
      <c r="M17" s="24"/>
      <c r="N17" s="24"/>
      <c r="O17" s="24"/>
      <c r="P17" s="24"/>
      <c r="Q17" s="24"/>
      <c r="R17" s="24"/>
      <c r="S17" s="24"/>
      <c r="T17" s="24"/>
      <c r="U17" s="24"/>
      <c r="V17" s="24"/>
      <c r="W17" s="24"/>
    </row>
    <row r="18" ht="18.75" customHeight="1" spans="1:23">
      <c r="A18" s="26"/>
      <c r="B18" s="26"/>
      <c r="C18" s="22" t="s">
        <v>331</v>
      </c>
      <c r="D18" s="26"/>
      <c r="E18" s="26"/>
      <c r="F18" s="26"/>
      <c r="G18" s="26"/>
      <c r="H18" s="26"/>
      <c r="I18" s="24">
        <v>75000</v>
      </c>
      <c r="J18" s="24">
        <v>75000</v>
      </c>
      <c r="K18" s="24">
        <v>75000</v>
      </c>
      <c r="L18" s="24"/>
      <c r="M18" s="24"/>
      <c r="N18" s="24"/>
      <c r="O18" s="24"/>
      <c r="P18" s="24"/>
      <c r="Q18" s="24"/>
      <c r="R18" s="24"/>
      <c r="S18" s="24"/>
      <c r="T18" s="24"/>
      <c r="U18" s="24"/>
      <c r="V18" s="24"/>
      <c r="W18" s="24"/>
    </row>
    <row r="19" ht="18.75" customHeight="1" spans="1:23">
      <c r="A19" s="127" t="s">
        <v>320</v>
      </c>
      <c r="B19" s="127" t="s">
        <v>332</v>
      </c>
      <c r="C19" s="22" t="s">
        <v>331</v>
      </c>
      <c r="D19" s="127" t="s">
        <v>72</v>
      </c>
      <c r="E19" s="127" t="s">
        <v>95</v>
      </c>
      <c r="F19" s="127" t="s">
        <v>96</v>
      </c>
      <c r="G19" s="127" t="s">
        <v>306</v>
      </c>
      <c r="H19" s="127" t="s">
        <v>307</v>
      </c>
      <c r="I19" s="24">
        <v>20000</v>
      </c>
      <c r="J19" s="24">
        <v>20000</v>
      </c>
      <c r="K19" s="24">
        <v>20000</v>
      </c>
      <c r="L19" s="24"/>
      <c r="M19" s="24"/>
      <c r="N19" s="24"/>
      <c r="O19" s="24"/>
      <c r="P19" s="24"/>
      <c r="Q19" s="24"/>
      <c r="R19" s="24"/>
      <c r="S19" s="24"/>
      <c r="T19" s="24"/>
      <c r="U19" s="24"/>
      <c r="V19" s="24"/>
      <c r="W19" s="24"/>
    </row>
    <row r="20" ht="18.75" customHeight="1" spans="1:23">
      <c r="A20" s="127" t="s">
        <v>320</v>
      </c>
      <c r="B20" s="127" t="s">
        <v>332</v>
      </c>
      <c r="C20" s="22" t="s">
        <v>331</v>
      </c>
      <c r="D20" s="127" t="s">
        <v>72</v>
      </c>
      <c r="E20" s="127" t="s">
        <v>95</v>
      </c>
      <c r="F20" s="127" t="s">
        <v>96</v>
      </c>
      <c r="G20" s="127" t="s">
        <v>306</v>
      </c>
      <c r="H20" s="127" t="s">
        <v>307</v>
      </c>
      <c r="I20" s="24">
        <v>55000</v>
      </c>
      <c r="J20" s="24">
        <v>55000</v>
      </c>
      <c r="K20" s="24">
        <v>55000</v>
      </c>
      <c r="L20" s="24"/>
      <c r="M20" s="24"/>
      <c r="N20" s="24"/>
      <c r="O20" s="24"/>
      <c r="P20" s="24"/>
      <c r="Q20" s="24"/>
      <c r="R20" s="24"/>
      <c r="S20" s="24"/>
      <c r="T20" s="24"/>
      <c r="U20" s="24"/>
      <c r="V20" s="24"/>
      <c r="W20" s="24"/>
    </row>
    <row r="21" ht="18.75" customHeight="1" spans="1:23">
      <c r="A21" s="26"/>
      <c r="B21" s="26"/>
      <c r="C21" s="22" t="s">
        <v>333</v>
      </c>
      <c r="D21" s="26"/>
      <c r="E21" s="26"/>
      <c r="F21" s="26"/>
      <c r="G21" s="26"/>
      <c r="H21" s="26"/>
      <c r="I21" s="24">
        <v>1000000</v>
      </c>
      <c r="J21" s="24">
        <v>1000000</v>
      </c>
      <c r="K21" s="24">
        <v>1000000</v>
      </c>
      <c r="L21" s="24"/>
      <c r="M21" s="24"/>
      <c r="N21" s="24"/>
      <c r="O21" s="24"/>
      <c r="P21" s="24"/>
      <c r="Q21" s="24"/>
      <c r="R21" s="24"/>
      <c r="S21" s="24"/>
      <c r="T21" s="24"/>
      <c r="U21" s="24"/>
      <c r="V21" s="24"/>
      <c r="W21" s="24"/>
    </row>
    <row r="22" ht="18.75" customHeight="1" spans="1:23">
      <c r="A22" s="127" t="s">
        <v>325</v>
      </c>
      <c r="B22" s="127" t="s">
        <v>334</v>
      </c>
      <c r="C22" s="22" t="s">
        <v>333</v>
      </c>
      <c r="D22" s="127" t="s">
        <v>72</v>
      </c>
      <c r="E22" s="127" t="s">
        <v>113</v>
      </c>
      <c r="F22" s="127" t="s">
        <v>114</v>
      </c>
      <c r="G22" s="127" t="s">
        <v>335</v>
      </c>
      <c r="H22" s="127" t="s">
        <v>336</v>
      </c>
      <c r="I22" s="24">
        <v>1000000</v>
      </c>
      <c r="J22" s="24">
        <v>1000000</v>
      </c>
      <c r="K22" s="24">
        <v>1000000</v>
      </c>
      <c r="L22" s="24"/>
      <c r="M22" s="24"/>
      <c r="N22" s="24"/>
      <c r="O22" s="24"/>
      <c r="P22" s="24"/>
      <c r="Q22" s="24"/>
      <c r="R22" s="24"/>
      <c r="S22" s="24"/>
      <c r="T22" s="24"/>
      <c r="U22" s="24"/>
      <c r="V22" s="24"/>
      <c r="W22" s="24"/>
    </row>
    <row r="23" ht="18.75" customHeight="1" spans="1:23">
      <c r="A23" s="26"/>
      <c r="B23" s="26"/>
      <c r="C23" s="22" t="s">
        <v>337</v>
      </c>
      <c r="D23" s="26"/>
      <c r="E23" s="26"/>
      <c r="F23" s="26"/>
      <c r="G23" s="26"/>
      <c r="H23" s="26"/>
      <c r="I23" s="24">
        <v>11424657.96</v>
      </c>
      <c r="J23" s="24">
        <v>11424657.96</v>
      </c>
      <c r="K23" s="24">
        <v>11424657.96</v>
      </c>
      <c r="L23" s="24"/>
      <c r="M23" s="24"/>
      <c r="N23" s="24"/>
      <c r="O23" s="24"/>
      <c r="P23" s="24"/>
      <c r="Q23" s="24"/>
      <c r="R23" s="24"/>
      <c r="S23" s="24"/>
      <c r="T23" s="24"/>
      <c r="U23" s="24"/>
      <c r="V23" s="24"/>
      <c r="W23" s="24"/>
    </row>
    <row r="24" ht="18.75" customHeight="1" spans="1:23">
      <c r="A24" s="127" t="s">
        <v>325</v>
      </c>
      <c r="B24" s="127" t="s">
        <v>338</v>
      </c>
      <c r="C24" s="22" t="s">
        <v>337</v>
      </c>
      <c r="D24" s="127" t="s">
        <v>72</v>
      </c>
      <c r="E24" s="127" t="s">
        <v>123</v>
      </c>
      <c r="F24" s="127" t="s">
        <v>124</v>
      </c>
      <c r="G24" s="127" t="s">
        <v>335</v>
      </c>
      <c r="H24" s="127" t="s">
        <v>336</v>
      </c>
      <c r="I24" s="24">
        <v>11424657.96</v>
      </c>
      <c r="J24" s="24">
        <v>11424657.96</v>
      </c>
      <c r="K24" s="24">
        <v>11424657.96</v>
      </c>
      <c r="L24" s="24"/>
      <c r="M24" s="24"/>
      <c r="N24" s="24"/>
      <c r="O24" s="24"/>
      <c r="P24" s="24"/>
      <c r="Q24" s="24"/>
      <c r="R24" s="24"/>
      <c r="S24" s="24"/>
      <c r="T24" s="24"/>
      <c r="U24" s="24"/>
      <c r="V24" s="24"/>
      <c r="W24" s="24"/>
    </row>
    <row r="25" ht="18.75" customHeight="1" spans="1:23">
      <c r="A25" s="26"/>
      <c r="B25" s="26"/>
      <c r="C25" s="22" t="s">
        <v>339</v>
      </c>
      <c r="D25" s="26"/>
      <c r="E25" s="26"/>
      <c r="F25" s="26"/>
      <c r="G25" s="26"/>
      <c r="H25" s="26"/>
      <c r="I25" s="24">
        <v>13392000</v>
      </c>
      <c r="J25" s="24">
        <v>13392000</v>
      </c>
      <c r="K25" s="24">
        <v>13392000</v>
      </c>
      <c r="L25" s="24"/>
      <c r="M25" s="24"/>
      <c r="N25" s="24"/>
      <c r="O25" s="24"/>
      <c r="P25" s="24"/>
      <c r="Q25" s="24"/>
      <c r="R25" s="24"/>
      <c r="S25" s="24"/>
      <c r="T25" s="24"/>
      <c r="U25" s="24"/>
      <c r="V25" s="24"/>
      <c r="W25" s="24"/>
    </row>
    <row r="26" ht="18.75" customHeight="1" spans="1:23">
      <c r="A26" s="127" t="s">
        <v>325</v>
      </c>
      <c r="B26" s="127" t="s">
        <v>340</v>
      </c>
      <c r="C26" s="22" t="s">
        <v>339</v>
      </c>
      <c r="D26" s="127" t="s">
        <v>72</v>
      </c>
      <c r="E26" s="127" t="s">
        <v>117</v>
      </c>
      <c r="F26" s="127" t="s">
        <v>118</v>
      </c>
      <c r="G26" s="127" t="s">
        <v>335</v>
      </c>
      <c r="H26" s="127" t="s">
        <v>336</v>
      </c>
      <c r="I26" s="24">
        <v>5400000</v>
      </c>
      <c r="J26" s="24">
        <v>5400000</v>
      </c>
      <c r="K26" s="24">
        <v>5400000</v>
      </c>
      <c r="L26" s="24"/>
      <c r="M26" s="24"/>
      <c r="N26" s="24"/>
      <c r="O26" s="24"/>
      <c r="P26" s="24"/>
      <c r="Q26" s="24"/>
      <c r="R26" s="24"/>
      <c r="S26" s="24"/>
      <c r="T26" s="24"/>
      <c r="U26" s="24"/>
      <c r="V26" s="24"/>
      <c r="W26" s="24"/>
    </row>
    <row r="27" ht="18.75" customHeight="1" spans="1:23">
      <c r="A27" s="127" t="s">
        <v>325</v>
      </c>
      <c r="B27" s="127" t="s">
        <v>340</v>
      </c>
      <c r="C27" s="22" t="s">
        <v>339</v>
      </c>
      <c r="D27" s="127" t="s">
        <v>72</v>
      </c>
      <c r="E27" s="127" t="s">
        <v>117</v>
      </c>
      <c r="F27" s="127" t="s">
        <v>118</v>
      </c>
      <c r="G27" s="127" t="s">
        <v>335</v>
      </c>
      <c r="H27" s="127" t="s">
        <v>336</v>
      </c>
      <c r="I27" s="24">
        <v>5832000</v>
      </c>
      <c r="J27" s="24">
        <v>5832000</v>
      </c>
      <c r="K27" s="24">
        <v>5832000</v>
      </c>
      <c r="L27" s="24"/>
      <c r="M27" s="24"/>
      <c r="N27" s="24"/>
      <c r="O27" s="24"/>
      <c r="P27" s="24"/>
      <c r="Q27" s="24"/>
      <c r="R27" s="24"/>
      <c r="S27" s="24"/>
      <c r="T27" s="24"/>
      <c r="U27" s="24"/>
      <c r="V27" s="24"/>
      <c r="W27" s="24"/>
    </row>
    <row r="28" ht="18.75" customHeight="1" spans="1:23">
      <c r="A28" s="127" t="s">
        <v>325</v>
      </c>
      <c r="B28" s="127" t="s">
        <v>340</v>
      </c>
      <c r="C28" s="22" t="s">
        <v>339</v>
      </c>
      <c r="D28" s="127" t="s">
        <v>72</v>
      </c>
      <c r="E28" s="127" t="s">
        <v>117</v>
      </c>
      <c r="F28" s="127" t="s">
        <v>118</v>
      </c>
      <c r="G28" s="127" t="s">
        <v>335</v>
      </c>
      <c r="H28" s="127" t="s">
        <v>336</v>
      </c>
      <c r="I28" s="24">
        <v>2160000</v>
      </c>
      <c r="J28" s="24">
        <v>2160000</v>
      </c>
      <c r="K28" s="24">
        <v>2160000</v>
      </c>
      <c r="L28" s="24"/>
      <c r="M28" s="24"/>
      <c r="N28" s="24"/>
      <c r="O28" s="24"/>
      <c r="P28" s="24"/>
      <c r="Q28" s="24"/>
      <c r="R28" s="24"/>
      <c r="S28" s="24"/>
      <c r="T28" s="24"/>
      <c r="U28" s="24"/>
      <c r="V28" s="24"/>
      <c r="W28" s="24"/>
    </row>
    <row r="29" ht="18.75" customHeight="1" spans="1:23">
      <c r="A29" s="26"/>
      <c r="B29" s="26"/>
      <c r="C29" s="22" t="s">
        <v>341</v>
      </c>
      <c r="D29" s="26"/>
      <c r="E29" s="26"/>
      <c r="F29" s="26"/>
      <c r="G29" s="26"/>
      <c r="H29" s="26"/>
      <c r="I29" s="24">
        <v>2330739.68</v>
      </c>
      <c r="J29" s="24">
        <v>2330739.68</v>
      </c>
      <c r="K29" s="24">
        <v>2330739.68</v>
      </c>
      <c r="L29" s="24"/>
      <c r="M29" s="24"/>
      <c r="N29" s="24"/>
      <c r="O29" s="24"/>
      <c r="P29" s="24"/>
      <c r="Q29" s="24"/>
      <c r="R29" s="24"/>
      <c r="S29" s="24"/>
      <c r="T29" s="24"/>
      <c r="U29" s="24"/>
      <c r="V29" s="24"/>
      <c r="W29" s="24"/>
    </row>
    <row r="30" ht="18.75" customHeight="1" spans="1:23">
      <c r="A30" s="127" t="s">
        <v>325</v>
      </c>
      <c r="B30" s="127" t="s">
        <v>342</v>
      </c>
      <c r="C30" s="22" t="s">
        <v>341</v>
      </c>
      <c r="D30" s="127" t="s">
        <v>72</v>
      </c>
      <c r="E30" s="127" t="s">
        <v>121</v>
      </c>
      <c r="F30" s="127" t="s">
        <v>122</v>
      </c>
      <c r="G30" s="127" t="s">
        <v>335</v>
      </c>
      <c r="H30" s="127" t="s">
        <v>336</v>
      </c>
      <c r="I30" s="24">
        <v>20.38</v>
      </c>
      <c r="J30" s="24">
        <v>20.38</v>
      </c>
      <c r="K30" s="24">
        <v>20.38</v>
      </c>
      <c r="L30" s="24"/>
      <c r="M30" s="24"/>
      <c r="N30" s="24"/>
      <c r="O30" s="24"/>
      <c r="P30" s="24"/>
      <c r="Q30" s="24"/>
      <c r="R30" s="24"/>
      <c r="S30" s="24"/>
      <c r="T30" s="24"/>
      <c r="U30" s="24"/>
      <c r="V30" s="24"/>
      <c r="W30" s="24"/>
    </row>
    <row r="31" ht="18.75" customHeight="1" spans="1:23">
      <c r="A31" s="127" t="s">
        <v>325</v>
      </c>
      <c r="B31" s="127" t="s">
        <v>342</v>
      </c>
      <c r="C31" s="22" t="s">
        <v>341</v>
      </c>
      <c r="D31" s="127" t="s">
        <v>72</v>
      </c>
      <c r="E31" s="127" t="s">
        <v>121</v>
      </c>
      <c r="F31" s="127" t="s">
        <v>122</v>
      </c>
      <c r="G31" s="127" t="s">
        <v>335</v>
      </c>
      <c r="H31" s="127" t="s">
        <v>336</v>
      </c>
      <c r="I31" s="24">
        <v>2330719.3</v>
      </c>
      <c r="J31" s="24">
        <v>2330719.3</v>
      </c>
      <c r="K31" s="24">
        <v>2330719.3</v>
      </c>
      <c r="L31" s="24"/>
      <c r="M31" s="24"/>
      <c r="N31" s="24"/>
      <c r="O31" s="24"/>
      <c r="P31" s="24"/>
      <c r="Q31" s="24"/>
      <c r="R31" s="24"/>
      <c r="S31" s="24"/>
      <c r="T31" s="24"/>
      <c r="U31" s="24"/>
      <c r="V31" s="24"/>
      <c r="W31" s="24"/>
    </row>
    <row r="32" ht="18.75" customHeight="1" spans="1:23">
      <c r="A32" s="26"/>
      <c r="B32" s="26"/>
      <c r="C32" s="22" t="s">
        <v>343</v>
      </c>
      <c r="D32" s="26"/>
      <c r="E32" s="26"/>
      <c r="F32" s="26"/>
      <c r="G32" s="26"/>
      <c r="H32" s="26"/>
      <c r="I32" s="24">
        <v>78641.28</v>
      </c>
      <c r="J32" s="24">
        <v>78641.28</v>
      </c>
      <c r="K32" s="24">
        <v>78641.28</v>
      </c>
      <c r="L32" s="24"/>
      <c r="M32" s="24"/>
      <c r="N32" s="24"/>
      <c r="O32" s="24"/>
      <c r="P32" s="24"/>
      <c r="Q32" s="24"/>
      <c r="R32" s="24"/>
      <c r="S32" s="24"/>
      <c r="T32" s="24"/>
      <c r="U32" s="24"/>
      <c r="V32" s="24"/>
      <c r="W32" s="24"/>
    </row>
    <row r="33" ht="18.75" customHeight="1" spans="1:23">
      <c r="A33" s="127" t="s">
        <v>325</v>
      </c>
      <c r="B33" s="127" t="s">
        <v>344</v>
      </c>
      <c r="C33" s="22" t="s">
        <v>343</v>
      </c>
      <c r="D33" s="127" t="s">
        <v>72</v>
      </c>
      <c r="E33" s="127" t="s">
        <v>109</v>
      </c>
      <c r="F33" s="127" t="s">
        <v>110</v>
      </c>
      <c r="G33" s="127" t="s">
        <v>335</v>
      </c>
      <c r="H33" s="127" t="s">
        <v>336</v>
      </c>
      <c r="I33" s="24">
        <v>78641.28</v>
      </c>
      <c r="J33" s="24">
        <v>78641.28</v>
      </c>
      <c r="K33" s="24">
        <v>78641.28</v>
      </c>
      <c r="L33" s="24"/>
      <c r="M33" s="24"/>
      <c r="N33" s="24"/>
      <c r="O33" s="24"/>
      <c r="P33" s="24"/>
      <c r="Q33" s="24"/>
      <c r="R33" s="24"/>
      <c r="S33" s="24"/>
      <c r="T33" s="24"/>
      <c r="U33" s="24"/>
      <c r="V33" s="24"/>
      <c r="W33" s="24"/>
    </row>
    <row r="34" ht="18.75" customHeight="1" spans="1:23">
      <c r="A34" s="26"/>
      <c r="B34" s="26"/>
      <c r="C34" s="22" t="s">
        <v>345</v>
      </c>
      <c r="D34" s="26"/>
      <c r="E34" s="26"/>
      <c r="F34" s="26"/>
      <c r="G34" s="26"/>
      <c r="H34" s="26"/>
      <c r="I34" s="24">
        <v>10000</v>
      </c>
      <c r="J34" s="24">
        <v>10000</v>
      </c>
      <c r="K34" s="24">
        <v>10000</v>
      </c>
      <c r="L34" s="24"/>
      <c r="M34" s="24"/>
      <c r="N34" s="24"/>
      <c r="O34" s="24"/>
      <c r="P34" s="24"/>
      <c r="Q34" s="24"/>
      <c r="R34" s="24"/>
      <c r="S34" s="24"/>
      <c r="T34" s="24"/>
      <c r="U34" s="24"/>
      <c r="V34" s="24"/>
      <c r="W34" s="24"/>
    </row>
    <row r="35" ht="18.75" customHeight="1" spans="1:23">
      <c r="A35" s="127" t="s">
        <v>320</v>
      </c>
      <c r="B35" s="127" t="s">
        <v>346</v>
      </c>
      <c r="C35" s="22" t="s">
        <v>345</v>
      </c>
      <c r="D35" s="127" t="s">
        <v>72</v>
      </c>
      <c r="E35" s="127" t="s">
        <v>95</v>
      </c>
      <c r="F35" s="127" t="s">
        <v>96</v>
      </c>
      <c r="G35" s="127" t="s">
        <v>271</v>
      </c>
      <c r="H35" s="127" t="s">
        <v>272</v>
      </c>
      <c r="I35" s="24">
        <v>10000</v>
      </c>
      <c r="J35" s="24">
        <v>10000</v>
      </c>
      <c r="K35" s="24">
        <v>10000</v>
      </c>
      <c r="L35" s="24"/>
      <c r="M35" s="24"/>
      <c r="N35" s="24"/>
      <c r="O35" s="24"/>
      <c r="P35" s="24"/>
      <c r="Q35" s="24"/>
      <c r="R35" s="24"/>
      <c r="S35" s="24"/>
      <c r="T35" s="24"/>
      <c r="U35" s="24"/>
      <c r="V35" s="24"/>
      <c r="W35" s="24"/>
    </row>
    <row r="36" ht="18.75" customHeight="1" spans="1:23">
      <c r="A36" s="26"/>
      <c r="B36" s="26"/>
      <c r="C36" s="22" t="s">
        <v>347</v>
      </c>
      <c r="D36" s="26"/>
      <c r="E36" s="26"/>
      <c r="F36" s="26"/>
      <c r="G36" s="26"/>
      <c r="H36" s="26"/>
      <c r="I36" s="24">
        <v>3768524.82</v>
      </c>
      <c r="J36" s="24">
        <v>3768524.82</v>
      </c>
      <c r="K36" s="24">
        <v>3768524.82</v>
      </c>
      <c r="L36" s="24"/>
      <c r="M36" s="24"/>
      <c r="N36" s="24"/>
      <c r="O36" s="24"/>
      <c r="P36" s="24"/>
      <c r="Q36" s="24"/>
      <c r="R36" s="24"/>
      <c r="S36" s="24"/>
      <c r="T36" s="24"/>
      <c r="U36" s="24"/>
      <c r="V36" s="24"/>
      <c r="W36" s="24"/>
    </row>
    <row r="37" ht="18.75" customHeight="1" spans="1:23">
      <c r="A37" s="127" t="s">
        <v>325</v>
      </c>
      <c r="B37" s="127" t="s">
        <v>348</v>
      </c>
      <c r="C37" s="22" t="s">
        <v>347</v>
      </c>
      <c r="D37" s="127" t="s">
        <v>72</v>
      </c>
      <c r="E37" s="127" t="s">
        <v>111</v>
      </c>
      <c r="F37" s="127" t="s">
        <v>112</v>
      </c>
      <c r="G37" s="127" t="s">
        <v>306</v>
      </c>
      <c r="H37" s="127" t="s">
        <v>307</v>
      </c>
      <c r="I37" s="24">
        <v>3768524.82</v>
      </c>
      <c r="J37" s="24">
        <v>3768524.82</v>
      </c>
      <c r="K37" s="24">
        <v>3768524.82</v>
      </c>
      <c r="L37" s="24"/>
      <c r="M37" s="24"/>
      <c r="N37" s="24"/>
      <c r="O37" s="24"/>
      <c r="P37" s="24"/>
      <c r="Q37" s="24"/>
      <c r="R37" s="24"/>
      <c r="S37" s="24"/>
      <c r="T37" s="24"/>
      <c r="U37" s="24"/>
      <c r="V37" s="24"/>
      <c r="W37" s="24"/>
    </row>
    <row r="38" ht="18.75" customHeight="1" spans="1:23">
      <c r="A38" s="26"/>
      <c r="B38" s="26"/>
      <c r="C38" s="22" t="s">
        <v>349</v>
      </c>
      <c r="D38" s="26"/>
      <c r="E38" s="26"/>
      <c r="F38" s="26"/>
      <c r="G38" s="26"/>
      <c r="H38" s="26"/>
      <c r="I38" s="24">
        <v>20000</v>
      </c>
      <c r="J38" s="24">
        <v>20000</v>
      </c>
      <c r="K38" s="24">
        <v>20000</v>
      </c>
      <c r="L38" s="24"/>
      <c r="M38" s="24"/>
      <c r="N38" s="24"/>
      <c r="O38" s="24"/>
      <c r="P38" s="24"/>
      <c r="Q38" s="24"/>
      <c r="R38" s="24"/>
      <c r="S38" s="24"/>
      <c r="T38" s="24"/>
      <c r="U38" s="24"/>
      <c r="V38" s="24"/>
      <c r="W38" s="24"/>
    </row>
    <row r="39" ht="18.75" customHeight="1" spans="1:23">
      <c r="A39" s="127" t="s">
        <v>325</v>
      </c>
      <c r="B39" s="127" t="s">
        <v>350</v>
      </c>
      <c r="C39" s="22" t="s">
        <v>349</v>
      </c>
      <c r="D39" s="127" t="s">
        <v>72</v>
      </c>
      <c r="E39" s="127" t="s">
        <v>127</v>
      </c>
      <c r="F39" s="127" t="s">
        <v>128</v>
      </c>
      <c r="G39" s="127" t="s">
        <v>335</v>
      </c>
      <c r="H39" s="127" t="s">
        <v>336</v>
      </c>
      <c r="I39" s="24">
        <v>20000</v>
      </c>
      <c r="J39" s="24">
        <v>20000</v>
      </c>
      <c r="K39" s="24">
        <v>20000</v>
      </c>
      <c r="L39" s="24"/>
      <c r="M39" s="24"/>
      <c r="N39" s="24"/>
      <c r="O39" s="24"/>
      <c r="P39" s="24"/>
      <c r="Q39" s="24"/>
      <c r="R39" s="24"/>
      <c r="S39" s="24"/>
      <c r="T39" s="24"/>
      <c r="U39" s="24"/>
      <c r="V39" s="24"/>
      <c r="W39" s="24"/>
    </row>
    <row r="40" ht="18.75" customHeight="1" spans="1:23">
      <c r="A40" s="26"/>
      <c r="B40" s="26"/>
      <c r="C40" s="22" t="s">
        <v>351</v>
      </c>
      <c r="D40" s="26"/>
      <c r="E40" s="26"/>
      <c r="F40" s="26"/>
      <c r="G40" s="26"/>
      <c r="H40" s="26"/>
      <c r="I40" s="24">
        <v>20000</v>
      </c>
      <c r="J40" s="24">
        <v>20000</v>
      </c>
      <c r="K40" s="24">
        <v>20000</v>
      </c>
      <c r="L40" s="24"/>
      <c r="M40" s="24"/>
      <c r="N40" s="24"/>
      <c r="O40" s="24"/>
      <c r="P40" s="24"/>
      <c r="Q40" s="24"/>
      <c r="R40" s="24"/>
      <c r="S40" s="24"/>
      <c r="T40" s="24"/>
      <c r="U40" s="24"/>
      <c r="V40" s="24"/>
      <c r="W40" s="24"/>
    </row>
    <row r="41" ht="18.75" customHeight="1" spans="1:23">
      <c r="A41" s="127" t="s">
        <v>320</v>
      </c>
      <c r="B41" s="127" t="s">
        <v>352</v>
      </c>
      <c r="C41" s="22" t="s">
        <v>351</v>
      </c>
      <c r="D41" s="127" t="s">
        <v>72</v>
      </c>
      <c r="E41" s="127" t="s">
        <v>129</v>
      </c>
      <c r="F41" s="127" t="s">
        <v>130</v>
      </c>
      <c r="G41" s="127" t="s">
        <v>271</v>
      </c>
      <c r="H41" s="127" t="s">
        <v>272</v>
      </c>
      <c r="I41" s="24">
        <v>7000</v>
      </c>
      <c r="J41" s="24">
        <v>7000</v>
      </c>
      <c r="K41" s="24">
        <v>7000</v>
      </c>
      <c r="L41" s="24"/>
      <c r="M41" s="24"/>
      <c r="N41" s="24"/>
      <c r="O41" s="24"/>
      <c r="P41" s="24"/>
      <c r="Q41" s="24"/>
      <c r="R41" s="24"/>
      <c r="S41" s="24"/>
      <c r="T41" s="24"/>
      <c r="U41" s="24"/>
      <c r="V41" s="24"/>
      <c r="W41" s="24"/>
    </row>
    <row r="42" ht="18.75" customHeight="1" spans="1:23">
      <c r="A42" s="127" t="s">
        <v>320</v>
      </c>
      <c r="B42" s="127" t="s">
        <v>352</v>
      </c>
      <c r="C42" s="22" t="s">
        <v>351</v>
      </c>
      <c r="D42" s="127" t="s">
        <v>72</v>
      </c>
      <c r="E42" s="127" t="s">
        <v>129</v>
      </c>
      <c r="F42" s="127" t="s">
        <v>130</v>
      </c>
      <c r="G42" s="127" t="s">
        <v>273</v>
      </c>
      <c r="H42" s="127" t="s">
        <v>274</v>
      </c>
      <c r="I42" s="24">
        <v>1000</v>
      </c>
      <c r="J42" s="24">
        <v>1000</v>
      </c>
      <c r="K42" s="24">
        <v>1000</v>
      </c>
      <c r="L42" s="24"/>
      <c r="M42" s="24"/>
      <c r="N42" s="24"/>
      <c r="O42" s="24"/>
      <c r="P42" s="24"/>
      <c r="Q42" s="24"/>
      <c r="R42" s="24"/>
      <c r="S42" s="24"/>
      <c r="T42" s="24"/>
      <c r="U42" s="24"/>
      <c r="V42" s="24"/>
      <c r="W42" s="24"/>
    </row>
    <row r="43" ht="18.75" customHeight="1" spans="1:23">
      <c r="A43" s="127" t="s">
        <v>320</v>
      </c>
      <c r="B43" s="127" t="s">
        <v>352</v>
      </c>
      <c r="C43" s="22" t="s">
        <v>351</v>
      </c>
      <c r="D43" s="127" t="s">
        <v>72</v>
      </c>
      <c r="E43" s="127" t="s">
        <v>129</v>
      </c>
      <c r="F43" s="127" t="s">
        <v>130</v>
      </c>
      <c r="G43" s="127" t="s">
        <v>275</v>
      </c>
      <c r="H43" s="127" t="s">
        <v>276</v>
      </c>
      <c r="I43" s="24">
        <v>2000</v>
      </c>
      <c r="J43" s="24">
        <v>2000</v>
      </c>
      <c r="K43" s="24">
        <v>2000</v>
      </c>
      <c r="L43" s="24"/>
      <c r="M43" s="24"/>
      <c r="N43" s="24"/>
      <c r="O43" s="24"/>
      <c r="P43" s="24"/>
      <c r="Q43" s="24"/>
      <c r="R43" s="24"/>
      <c r="S43" s="24"/>
      <c r="T43" s="24"/>
      <c r="U43" s="24"/>
      <c r="V43" s="24"/>
      <c r="W43" s="24"/>
    </row>
    <row r="44" ht="18.75" customHeight="1" spans="1:23">
      <c r="A44" s="127" t="s">
        <v>320</v>
      </c>
      <c r="B44" s="127" t="s">
        <v>352</v>
      </c>
      <c r="C44" s="22" t="s">
        <v>351</v>
      </c>
      <c r="D44" s="127" t="s">
        <v>72</v>
      </c>
      <c r="E44" s="127" t="s">
        <v>129</v>
      </c>
      <c r="F44" s="127" t="s">
        <v>130</v>
      </c>
      <c r="G44" s="127" t="s">
        <v>298</v>
      </c>
      <c r="H44" s="127" t="s">
        <v>299</v>
      </c>
      <c r="I44" s="24">
        <v>10000</v>
      </c>
      <c r="J44" s="24">
        <v>10000</v>
      </c>
      <c r="K44" s="24">
        <v>10000</v>
      </c>
      <c r="L44" s="24"/>
      <c r="M44" s="24"/>
      <c r="N44" s="24"/>
      <c r="O44" s="24"/>
      <c r="P44" s="24"/>
      <c r="Q44" s="24"/>
      <c r="R44" s="24"/>
      <c r="S44" s="24"/>
      <c r="T44" s="24"/>
      <c r="U44" s="24"/>
      <c r="V44" s="24"/>
      <c r="W44" s="24"/>
    </row>
    <row r="45" ht="18.75" customHeight="1" spans="1:23">
      <c r="A45" s="26"/>
      <c r="B45" s="26"/>
      <c r="C45" s="22" t="s">
        <v>353</v>
      </c>
      <c r="D45" s="26"/>
      <c r="E45" s="26"/>
      <c r="F45" s="26"/>
      <c r="G45" s="26"/>
      <c r="H45" s="26"/>
      <c r="I45" s="24">
        <v>500000</v>
      </c>
      <c r="J45" s="24">
        <v>500000</v>
      </c>
      <c r="K45" s="24">
        <v>500000</v>
      </c>
      <c r="L45" s="24"/>
      <c r="M45" s="24"/>
      <c r="N45" s="24"/>
      <c r="O45" s="24"/>
      <c r="P45" s="24"/>
      <c r="Q45" s="24"/>
      <c r="R45" s="24"/>
      <c r="S45" s="24"/>
      <c r="T45" s="24"/>
      <c r="U45" s="24"/>
      <c r="V45" s="24"/>
      <c r="W45" s="24"/>
    </row>
    <row r="46" ht="18.75" customHeight="1" spans="1:23">
      <c r="A46" s="127" t="s">
        <v>320</v>
      </c>
      <c r="B46" s="127" t="s">
        <v>354</v>
      </c>
      <c r="C46" s="22" t="s">
        <v>353</v>
      </c>
      <c r="D46" s="127" t="s">
        <v>72</v>
      </c>
      <c r="E46" s="127" t="s">
        <v>113</v>
      </c>
      <c r="F46" s="127" t="s">
        <v>114</v>
      </c>
      <c r="G46" s="127" t="s">
        <v>355</v>
      </c>
      <c r="H46" s="127" t="s">
        <v>356</v>
      </c>
      <c r="I46" s="24">
        <v>500000</v>
      </c>
      <c r="J46" s="24">
        <v>500000</v>
      </c>
      <c r="K46" s="24">
        <v>500000</v>
      </c>
      <c r="L46" s="24"/>
      <c r="M46" s="24"/>
      <c r="N46" s="24"/>
      <c r="O46" s="24"/>
      <c r="P46" s="24"/>
      <c r="Q46" s="24"/>
      <c r="R46" s="24"/>
      <c r="S46" s="24"/>
      <c r="T46" s="24"/>
      <c r="U46" s="24"/>
      <c r="V46" s="24"/>
      <c r="W46" s="24"/>
    </row>
    <row r="47" ht="18.75" customHeight="1" spans="1:23">
      <c r="A47" s="26"/>
      <c r="B47" s="26"/>
      <c r="C47" s="22" t="s">
        <v>357</v>
      </c>
      <c r="D47" s="26"/>
      <c r="E47" s="26"/>
      <c r="F47" s="26"/>
      <c r="G47" s="26"/>
      <c r="H47" s="26"/>
      <c r="I47" s="24">
        <v>193200</v>
      </c>
      <c r="J47" s="24">
        <v>193200</v>
      </c>
      <c r="K47" s="24">
        <v>193200</v>
      </c>
      <c r="L47" s="24"/>
      <c r="M47" s="24"/>
      <c r="N47" s="24"/>
      <c r="O47" s="24"/>
      <c r="P47" s="24"/>
      <c r="Q47" s="24"/>
      <c r="R47" s="24"/>
      <c r="S47" s="24"/>
      <c r="T47" s="24"/>
      <c r="U47" s="24"/>
      <c r="V47" s="24"/>
      <c r="W47" s="24"/>
    </row>
    <row r="48" ht="18.75" customHeight="1" spans="1:23">
      <c r="A48" s="127" t="s">
        <v>320</v>
      </c>
      <c r="B48" s="127" t="s">
        <v>358</v>
      </c>
      <c r="C48" s="22" t="s">
        <v>357</v>
      </c>
      <c r="D48" s="127" t="s">
        <v>72</v>
      </c>
      <c r="E48" s="127" t="s">
        <v>113</v>
      </c>
      <c r="F48" s="127" t="s">
        <v>114</v>
      </c>
      <c r="G48" s="127" t="s">
        <v>271</v>
      </c>
      <c r="H48" s="127" t="s">
        <v>272</v>
      </c>
      <c r="I48" s="24">
        <v>5000</v>
      </c>
      <c r="J48" s="24">
        <v>5000</v>
      </c>
      <c r="K48" s="24">
        <v>5000</v>
      </c>
      <c r="L48" s="24"/>
      <c r="M48" s="24"/>
      <c r="N48" s="24"/>
      <c r="O48" s="24"/>
      <c r="P48" s="24"/>
      <c r="Q48" s="24"/>
      <c r="R48" s="24"/>
      <c r="S48" s="24"/>
      <c r="T48" s="24"/>
      <c r="U48" s="24"/>
      <c r="V48" s="24"/>
      <c r="W48" s="24"/>
    </row>
    <row r="49" ht="18.75" customHeight="1" spans="1:23">
      <c r="A49" s="127" t="s">
        <v>320</v>
      </c>
      <c r="B49" s="127" t="s">
        <v>358</v>
      </c>
      <c r="C49" s="22" t="s">
        <v>357</v>
      </c>
      <c r="D49" s="127" t="s">
        <v>72</v>
      </c>
      <c r="E49" s="127" t="s">
        <v>113</v>
      </c>
      <c r="F49" s="127" t="s">
        <v>114</v>
      </c>
      <c r="G49" s="127" t="s">
        <v>275</v>
      </c>
      <c r="H49" s="127" t="s">
        <v>276</v>
      </c>
      <c r="I49" s="24">
        <v>10000</v>
      </c>
      <c r="J49" s="24">
        <v>10000</v>
      </c>
      <c r="K49" s="24">
        <v>10000</v>
      </c>
      <c r="L49" s="24"/>
      <c r="M49" s="24"/>
      <c r="N49" s="24"/>
      <c r="O49" s="24"/>
      <c r="P49" s="24"/>
      <c r="Q49" s="24"/>
      <c r="R49" s="24"/>
      <c r="S49" s="24"/>
      <c r="T49" s="24"/>
      <c r="U49" s="24"/>
      <c r="V49" s="24"/>
      <c r="W49" s="24"/>
    </row>
    <row r="50" ht="18.75" customHeight="1" spans="1:23">
      <c r="A50" s="127" t="s">
        <v>320</v>
      </c>
      <c r="B50" s="127" t="s">
        <v>358</v>
      </c>
      <c r="C50" s="22" t="s">
        <v>357</v>
      </c>
      <c r="D50" s="127" t="s">
        <v>72</v>
      </c>
      <c r="E50" s="127" t="s">
        <v>113</v>
      </c>
      <c r="F50" s="127" t="s">
        <v>114</v>
      </c>
      <c r="G50" s="127" t="s">
        <v>277</v>
      </c>
      <c r="H50" s="127" t="s">
        <v>278</v>
      </c>
      <c r="I50" s="24">
        <v>12000</v>
      </c>
      <c r="J50" s="24">
        <v>12000</v>
      </c>
      <c r="K50" s="24">
        <v>12000</v>
      </c>
      <c r="L50" s="24"/>
      <c r="M50" s="24"/>
      <c r="N50" s="24"/>
      <c r="O50" s="24"/>
      <c r="P50" s="24"/>
      <c r="Q50" s="24"/>
      <c r="R50" s="24"/>
      <c r="S50" s="24"/>
      <c r="T50" s="24"/>
      <c r="U50" s="24"/>
      <c r="V50" s="24"/>
      <c r="W50" s="24"/>
    </row>
    <row r="51" ht="18.75" customHeight="1" spans="1:23">
      <c r="A51" s="127" t="s">
        <v>320</v>
      </c>
      <c r="B51" s="127" t="s">
        <v>358</v>
      </c>
      <c r="C51" s="22" t="s">
        <v>357</v>
      </c>
      <c r="D51" s="127" t="s">
        <v>72</v>
      </c>
      <c r="E51" s="127" t="s">
        <v>113</v>
      </c>
      <c r="F51" s="127" t="s">
        <v>114</v>
      </c>
      <c r="G51" s="127" t="s">
        <v>359</v>
      </c>
      <c r="H51" s="127" t="s">
        <v>360</v>
      </c>
      <c r="I51" s="24">
        <v>56000</v>
      </c>
      <c r="J51" s="24">
        <v>56000</v>
      </c>
      <c r="K51" s="24">
        <v>56000</v>
      </c>
      <c r="L51" s="24"/>
      <c r="M51" s="24"/>
      <c r="N51" s="24"/>
      <c r="O51" s="24"/>
      <c r="P51" s="24"/>
      <c r="Q51" s="24"/>
      <c r="R51" s="24"/>
      <c r="S51" s="24"/>
      <c r="T51" s="24"/>
      <c r="U51" s="24"/>
      <c r="V51" s="24"/>
      <c r="W51" s="24"/>
    </row>
    <row r="52" ht="18.75" customHeight="1" spans="1:23">
      <c r="A52" s="127" t="s">
        <v>320</v>
      </c>
      <c r="B52" s="127" t="s">
        <v>358</v>
      </c>
      <c r="C52" s="22" t="s">
        <v>357</v>
      </c>
      <c r="D52" s="127" t="s">
        <v>72</v>
      </c>
      <c r="E52" s="127" t="s">
        <v>113</v>
      </c>
      <c r="F52" s="127" t="s">
        <v>114</v>
      </c>
      <c r="G52" s="127" t="s">
        <v>361</v>
      </c>
      <c r="H52" s="127" t="s">
        <v>362</v>
      </c>
      <c r="I52" s="24">
        <v>93200</v>
      </c>
      <c r="J52" s="24">
        <v>93200</v>
      </c>
      <c r="K52" s="24">
        <v>93200</v>
      </c>
      <c r="L52" s="24"/>
      <c r="M52" s="24"/>
      <c r="N52" s="24"/>
      <c r="O52" s="24"/>
      <c r="P52" s="24"/>
      <c r="Q52" s="24"/>
      <c r="R52" s="24"/>
      <c r="S52" s="24"/>
      <c r="T52" s="24"/>
      <c r="U52" s="24"/>
      <c r="V52" s="24"/>
      <c r="W52" s="24"/>
    </row>
    <row r="53" ht="18.75" customHeight="1" spans="1:23">
      <c r="A53" s="127" t="s">
        <v>320</v>
      </c>
      <c r="B53" s="127" t="s">
        <v>358</v>
      </c>
      <c r="C53" s="22" t="s">
        <v>357</v>
      </c>
      <c r="D53" s="127" t="s">
        <v>72</v>
      </c>
      <c r="E53" s="127" t="s">
        <v>113</v>
      </c>
      <c r="F53" s="127" t="s">
        <v>114</v>
      </c>
      <c r="G53" s="127" t="s">
        <v>298</v>
      </c>
      <c r="H53" s="127" t="s">
        <v>299</v>
      </c>
      <c r="I53" s="24">
        <v>17000</v>
      </c>
      <c r="J53" s="24">
        <v>17000</v>
      </c>
      <c r="K53" s="24">
        <v>17000</v>
      </c>
      <c r="L53" s="24"/>
      <c r="M53" s="24"/>
      <c r="N53" s="24"/>
      <c r="O53" s="24"/>
      <c r="P53" s="24"/>
      <c r="Q53" s="24"/>
      <c r="R53" s="24"/>
      <c r="S53" s="24"/>
      <c r="T53" s="24"/>
      <c r="U53" s="24"/>
      <c r="V53" s="24"/>
      <c r="W53" s="24"/>
    </row>
    <row r="54" ht="18.75" customHeight="1" spans="1:23">
      <c r="A54" s="26"/>
      <c r="B54" s="26"/>
      <c r="C54" s="22" t="s">
        <v>363</v>
      </c>
      <c r="D54" s="26"/>
      <c r="E54" s="26"/>
      <c r="F54" s="26"/>
      <c r="G54" s="26"/>
      <c r="H54" s="26"/>
      <c r="I54" s="24">
        <v>375000</v>
      </c>
      <c r="J54" s="24">
        <v>375000</v>
      </c>
      <c r="K54" s="24">
        <v>375000</v>
      </c>
      <c r="L54" s="24"/>
      <c r="M54" s="24"/>
      <c r="N54" s="24"/>
      <c r="O54" s="24"/>
      <c r="P54" s="24"/>
      <c r="Q54" s="24"/>
      <c r="R54" s="24"/>
      <c r="S54" s="24"/>
      <c r="T54" s="24"/>
      <c r="U54" s="24"/>
      <c r="V54" s="24"/>
      <c r="W54" s="24"/>
    </row>
    <row r="55" ht="18.75" customHeight="1" spans="1:23">
      <c r="A55" s="127" t="s">
        <v>320</v>
      </c>
      <c r="B55" s="127" t="s">
        <v>364</v>
      </c>
      <c r="C55" s="22" t="s">
        <v>363</v>
      </c>
      <c r="D55" s="127" t="s">
        <v>72</v>
      </c>
      <c r="E55" s="127" t="s">
        <v>113</v>
      </c>
      <c r="F55" s="127" t="s">
        <v>114</v>
      </c>
      <c r="G55" s="127" t="s">
        <v>359</v>
      </c>
      <c r="H55" s="127" t="s">
        <v>360</v>
      </c>
      <c r="I55" s="24">
        <v>175000</v>
      </c>
      <c r="J55" s="24">
        <v>175000</v>
      </c>
      <c r="K55" s="24">
        <v>175000</v>
      </c>
      <c r="L55" s="24"/>
      <c r="M55" s="24"/>
      <c r="N55" s="24"/>
      <c r="O55" s="24"/>
      <c r="P55" s="24"/>
      <c r="Q55" s="24"/>
      <c r="R55" s="24"/>
      <c r="S55" s="24"/>
      <c r="T55" s="24"/>
      <c r="U55" s="24"/>
      <c r="V55" s="24"/>
      <c r="W55" s="24"/>
    </row>
    <row r="56" ht="18.75" customHeight="1" spans="1:23">
      <c r="A56" s="127" t="s">
        <v>320</v>
      </c>
      <c r="B56" s="127" t="s">
        <v>364</v>
      </c>
      <c r="C56" s="22" t="s">
        <v>363</v>
      </c>
      <c r="D56" s="127" t="s">
        <v>72</v>
      </c>
      <c r="E56" s="127" t="s">
        <v>113</v>
      </c>
      <c r="F56" s="127" t="s">
        <v>114</v>
      </c>
      <c r="G56" s="127" t="s">
        <v>298</v>
      </c>
      <c r="H56" s="127" t="s">
        <v>299</v>
      </c>
      <c r="I56" s="24">
        <v>200000</v>
      </c>
      <c r="J56" s="24">
        <v>200000</v>
      </c>
      <c r="K56" s="24">
        <v>200000</v>
      </c>
      <c r="L56" s="24"/>
      <c r="M56" s="24"/>
      <c r="N56" s="24"/>
      <c r="O56" s="24"/>
      <c r="P56" s="24"/>
      <c r="Q56" s="24"/>
      <c r="R56" s="24"/>
      <c r="S56" s="24"/>
      <c r="T56" s="24"/>
      <c r="U56" s="24"/>
      <c r="V56" s="24"/>
      <c r="W56" s="24"/>
    </row>
    <row r="57" ht="18.75" customHeight="1" spans="1:23">
      <c r="A57" s="36" t="s">
        <v>160</v>
      </c>
      <c r="B57" s="37"/>
      <c r="C57" s="37"/>
      <c r="D57" s="37"/>
      <c r="E57" s="37"/>
      <c r="F57" s="37"/>
      <c r="G57" s="37"/>
      <c r="H57" s="38"/>
      <c r="I57" s="24">
        <v>34227576.14</v>
      </c>
      <c r="J57" s="24">
        <v>34077576.14</v>
      </c>
      <c r="K57" s="24">
        <v>34077576.14</v>
      </c>
      <c r="L57" s="24"/>
      <c r="M57" s="24"/>
      <c r="N57" s="24"/>
      <c r="O57" s="24"/>
      <c r="P57" s="24"/>
      <c r="Q57" s="24"/>
      <c r="R57" s="24">
        <v>150000</v>
      </c>
      <c r="S57" s="24"/>
      <c r="T57" s="24"/>
      <c r="U57" s="24">
        <v>150000</v>
      </c>
      <c r="V57" s="24"/>
      <c r="W57" s="24"/>
    </row>
  </sheetData>
  <mergeCells count="28">
    <mergeCell ref="A3:W3"/>
    <mergeCell ref="A4:H4"/>
    <mergeCell ref="J5:M5"/>
    <mergeCell ref="N5:P5"/>
    <mergeCell ref="R5:W5"/>
    <mergeCell ref="A57:H5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1"/>
  <sheetViews>
    <sheetView showZeros="0" tabSelected="1" workbookViewId="0">
      <pane ySplit="1" topLeftCell="A14" activePane="bottomLeft" state="frozen"/>
      <selection/>
      <selection pane="bottomLeft" activeCell="B14" sqref="B14:B1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9" t="s">
        <v>365</v>
      </c>
    </row>
    <row r="3" ht="36.75" customHeight="1" spans="1:10">
      <c r="A3" s="6" t="str">
        <f>"2025"&amp;"年部门项目支出绩效目标表"</f>
        <v>2025年部门项目支出绩效目标表</v>
      </c>
      <c r="B3" s="7"/>
      <c r="C3" s="7"/>
      <c r="D3" s="7"/>
      <c r="E3" s="7"/>
      <c r="F3" s="55"/>
      <c r="G3" s="7"/>
      <c r="H3" s="55"/>
      <c r="I3" s="55"/>
      <c r="J3" s="7"/>
    </row>
    <row r="4" ht="18.75" customHeight="1" spans="1:8">
      <c r="A4" s="8" t="s">
        <v>1</v>
      </c>
      <c r="B4" s="4"/>
      <c r="C4" s="4"/>
      <c r="D4" s="4"/>
      <c r="E4" s="4"/>
      <c r="F4" s="54"/>
      <c r="G4" s="4"/>
      <c r="H4" s="54"/>
    </row>
    <row r="5" ht="18.75" customHeight="1" spans="1:10">
      <c r="A5" s="49" t="s">
        <v>366</v>
      </c>
      <c r="B5" s="49" t="s">
        <v>367</v>
      </c>
      <c r="C5" s="49" t="s">
        <v>368</v>
      </c>
      <c r="D5" s="49" t="s">
        <v>369</v>
      </c>
      <c r="E5" s="49" t="s">
        <v>370</v>
      </c>
      <c r="F5" s="56" t="s">
        <v>371</v>
      </c>
      <c r="G5" s="49" t="s">
        <v>372</v>
      </c>
      <c r="H5" s="56" t="s">
        <v>373</v>
      </c>
      <c r="I5" s="56" t="s">
        <v>374</v>
      </c>
      <c r="J5" s="49" t="s">
        <v>375</v>
      </c>
    </row>
    <row r="6" ht="18.75" customHeight="1" spans="1:10">
      <c r="A6" s="120">
        <v>1</v>
      </c>
      <c r="B6" s="120">
        <v>2</v>
      </c>
      <c r="C6" s="120">
        <v>3</v>
      </c>
      <c r="D6" s="120">
        <v>4</v>
      </c>
      <c r="E6" s="120">
        <v>5</v>
      </c>
      <c r="F6" s="120">
        <v>6</v>
      </c>
      <c r="G6" s="120">
        <v>7</v>
      </c>
      <c r="H6" s="120">
        <v>8</v>
      </c>
      <c r="I6" s="120">
        <v>9</v>
      </c>
      <c r="J6" s="120">
        <v>10</v>
      </c>
    </row>
    <row r="7" ht="18.75" customHeight="1" spans="1:10">
      <c r="A7" s="35" t="s">
        <v>72</v>
      </c>
      <c r="B7" s="50"/>
      <c r="C7" s="50"/>
      <c r="D7" s="50"/>
      <c r="E7" s="57"/>
      <c r="F7" s="58"/>
      <c r="G7" s="57"/>
      <c r="H7" s="58"/>
      <c r="I7" s="58"/>
      <c r="J7" s="57"/>
    </row>
    <row r="8" ht="18.75" customHeight="1" spans="1:10">
      <c r="A8" s="121" t="s">
        <v>72</v>
      </c>
      <c r="B8" s="22"/>
      <c r="C8" s="22"/>
      <c r="D8" s="22"/>
      <c r="E8" s="35"/>
      <c r="F8" s="22"/>
      <c r="G8" s="35"/>
      <c r="H8" s="22"/>
      <c r="I8" s="22"/>
      <c r="J8" s="35"/>
    </row>
    <row r="9" ht="18.75" customHeight="1" spans="1:10">
      <c r="A9" s="221" t="s">
        <v>347</v>
      </c>
      <c r="B9" s="22" t="s">
        <v>376</v>
      </c>
      <c r="C9" s="22" t="s">
        <v>377</v>
      </c>
      <c r="D9" s="22" t="s">
        <v>378</v>
      </c>
      <c r="E9" s="35" t="s">
        <v>379</v>
      </c>
      <c r="F9" s="22" t="s">
        <v>380</v>
      </c>
      <c r="G9" s="35" t="s">
        <v>381</v>
      </c>
      <c r="H9" s="22" t="s">
        <v>382</v>
      </c>
      <c r="I9" s="22" t="s">
        <v>383</v>
      </c>
      <c r="J9" s="35" t="s">
        <v>384</v>
      </c>
    </row>
    <row r="10" ht="18.75" customHeight="1" spans="1:10">
      <c r="A10" s="221" t="s">
        <v>347</v>
      </c>
      <c r="B10" s="22" t="s">
        <v>376</v>
      </c>
      <c r="C10" s="22" t="s">
        <v>377</v>
      </c>
      <c r="D10" s="22" t="s">
        <v>385</v>
      </c>
      <c r="E10" s="35" t="s">
        <v>386</v>
      </c>
      <c r="F10" s="22" t="s">
        <v>380</v>
      </c>
      <c r="G10" s="35" t="s">
        <v>387</v>
      </c>
      <c r="H10" s="22" t="s">
        <v>388</v>
      </c>
      <c r="I10" s="22" t="s">
        <v>389</v>
      </c>
      <c r="J10" s="35" t="s">
        <v>390</v>
      </c>
    </row>
    <row r="11" ht="18.75" customHeight="1" spans="1:10">
      <c r="A11" s="221" t="s">
        <v>347</v>
      </c>
      <c r="B11" s="22" t="s">
        <v>376</v>
      </c>
      <c r="C11" s="22" t="s">
        <v>391</v>
      </c>
      <c r="D11" s="22" t="s">
        <v>392</v>
      </c>
      <c r="E11" s="35" t="s">
        <v>393</v>
      </c>
      <c r="F11" s="22" t="s">
        <v>380</v>
      </c>
      <c r="G11" s="35" t="s">
        <v>394</v>
      </c>
      <c r="H11" s="22" t="s">
        <v>388</v>
      </c>
      <c r="I11" s="22" t="s">
        <v>389</v>
      </c>
      <c r="J11" s="35" t="s">
        <v>395</v>
      </c>
    </row>
    <row r="12" ht="18.75" customHeight="1" spans="1:10">
      <c r="A12" s="221" t="s">
        <v>347</v>
      </c>
      <c r="B12" s="22" t="s">
        <v>376</v>
      </c>
      <c r="C12" s="22" t="s">
        <v>391</v>
      </c>
      <c r="D12" s="22" t="s">
        <v>392</v>
      </c>
      <c r="E12" s="35" t="s">
        <v>396</v>
      </c>
      <c r="F12" s="22" t="s">
        <v>380</v>
      </c>
      <c r="G12" s="35" t="s">
        <v>397</v>
      </c>
      <c r="H12" s="22" t="s">
        <v>388</v>
      </c>
      <c r="I12" s="22" t="s">
        <v>389</v>
      </c>
      <c r="J12" s="35" t="s">
        <v>398</v>
      </c>
    </row>
    <row r="13" ht="18.75" customHeight="1" spans="1:10">
      <c r="A13" s="221" t="s">
        <v>347</v>
      </c>
      <c r="B13" s="22" t="s">
        <v>376</v>
      </c>
      <c r="C13" s="22" t="s">
        <v>399</v>
      </c>
      <c r="D13" s="22" t="s">
        <v>400</v>
      </c>
      <c r="E13" s="35" t="s">
        <v>401</v>
      </c>
      <c r="F13" s="22" t="s">
        <v>380</v>
      </c>
      <c r="G13" s="35" t="s">
        <v>394</v>
      </c>
      <c r="H13" s="22" t="s">
        <v>388</v>
      </c>
      <c r="I13" s="22" t="s">
        <v>389</v>
      </c>
      <c r="J13" s="35" t="s">
        <v>402</v>
      </c>
    </row>
    <row r="14" ht="18.75" customHeight="1" spans="1:10">
      <c r="A14" s="221" t="s">
        <v>327</v>
      </c>
      <c r="B14" s="123" t="s">
        <v>403</v>
      </c>
      <c r="C14" s="22" t="s">
        <v>377</v>
      </c>
      <c r="D14" s="22" t="s">
        <v>378</v>
      </c>
      <c r="E14" s="35" t="s">
        <v>404</v>
      </c>
      <c r="F14" s="22" t="s">
        <v>380</v>
      </c>
      <c r="G14" s="35" t="s">
        <v>405</v>
      </c>
      <c r="H14" s="22" t="s">
        <v>406</v>
      </c>
      <c r="I14" s="22" t="s">
        <v>383</v>
      </c>
      <c r="J14" s="35" t="s">
        <v>407</v>
      </c>
    </row>
    <row r="15" ht="18.75" customHeight="1" spans="1:10">
      <c r="A15" s="221" t="s">
        <v>327</v>
      </c>
      <c r="B15" s="124"/>
      <c r="C15" s="22" t="s">
        <v>377</v>
      </c>
      <c r="D15" s="22" t="s">
        <v>385</v>
      </c>
      <c r="E15" s="35" t="s">
        <v>408</v>
      </c>
      <c r="F15" s="22" t="s">
        <v>380</v>
      </c>
      <c r="G15" s="35" t="s">
        <v>387</v>
      </c>
      <c r="H15" s="22" t="s">
        <v>388</v>
      </c>
      <c r="I15" s="22" t="s">
        <v>389</v>
      </c>
      <c r="J15" s="35" t="s">
        <v>409</v>
      </c>
    </row>
    <row r="16" ht="18.75" customHeight="1" spans="1:10">
      <c r="A16" s="221" t="s">
        <v>327</v>
      </c>
      <c r="B16" s="124"/>
      <c r="C16" s="22" t="s">
        <v>377</v>
      </c>
      <c r="D16" s="22" t="s">
        <v>410</v>
      </c>
      <c r="E16" s="35" t="s">
        <v>411</v>
      </c>
      <c r="F16" s="22" t="s">
        <v>380</v>
      </c>
      <c r="G16" s="35" t="s">
        <v>387</v>
      </c>
      <c r="H16" s="22" t="s">
        <v>388</v>
      </c>
      <c r="I16" s="22" t="s">
        <v>389</v>
      </c>
      <c r="J16" s="35" t="s">
        <v>412</v>
      </c>
    </row>
    <row r="17" ht="18.75" customHeight="1" spans="1:10">
      <c r="A17" s="221" t="s">
        <v>327</v>
      </c>
      <c r="B17" s="124"/>
      <c r="C17" s="22" t="s">
        <v>391</v>
      </c>
      <c r="D17" s="22" t="s">
        <v>392</v>
      </c>
      <c r="E17" s="35" t="s">
        <v>393</v>
      </c>
      <c r="F17" s="22" t="s">
        <v>380</v>
      </c>
      <c r="G17" s="35" t="s">
        <v>394</v>
      </c>
      <c r="H17" s="22" t="s">
        <v>388</v>
      </c>
      <c r="I17" s="22" t="s">
        <v>389</v>
      </c>
      <c r="J17" s="35" t="s">
        <v>413</v>
      </c>
    </row>
    <row r="18" ht="18.75" customHeight="1" spans="1:10">
      <c r="A18" s="221" t="s">
        <v>327</v>
      </c>
      <c r="B18" s="125"/>
      <c r="C18" s="22" t="s">
        <v>399</v>
      </c>
      <c r="D18" s="22" t="s">
        <v>400</v>
      </c>
      <c r="E18" s="35" t="s">
        <v>414</v>
      </c>
      <c r="F18" s="22" t="s">
        <v>380</v>
      </c>
      <c r="G18" s="35" t="s">
        <v>394</v>
      </c>
      <c r="H18" s="22" t="s">
        <v>388</v>
      </c>
      <c r="I18" s="22" t="s">
        <v>389</v>
      </c>
      <c r="J18" s="35" t="s">
        <v>415</v>
      </c>
    </row>
    <row r="19" ht="18.75" customHeight="1" spans="1:10">
      <c r="A19" s="221" t="s">
        <v>339</v>
      </c>
      <c r="B19" s="22" t="s">
        <v>416</v>
      </c>
      <c r="C19" s="22" t="s">
        <v>377</v>
      </c>
      <c r="D19" s="22" t="s">
        <v>378</v>
      </c>
      <c r="E19" s="35" t="s">
        <v>379</v>
      </c>
      <c r="F19" s="22" t="s">
        <v>380</v>
      </c>
      <c r="G19" s="35" t="s">
        <v>417</v>
      </c>
      <c r="H19" s="22" t="s">
        <v>382</v>
      </c>
      <c r="I19" s="22" t="s">
        <v>383</v>
      </c>
      <c r="J19" s="35" t="s">
        <v>418</v>
      </c>
    </row>
    <row r="20" ht="18.75" customHeight="1" spans="1:10">
      <c r="A20" s="221" t="s">
        <v>339</v>
      </c>
      <c r="B20" s="22" t="s">
        <v>416</v>
      </c>
      <c r="C20" s="22" t="s">
        <v>377</v>
      </c>
      <c r="D20" s="22" t="s">
        <v>385</v>
      </c>
      <c r="E20" s="35" t="s">
        <v>386</v>
      </c>
      <c r="F20" s="22" t="s">
        <v>380</v>
      </c>
      <c r="G20" s="35" t="s">
        <v>387</v>
      </c>
      <c r="H20" s="22" t="s">
        <v>388</v>
      </c>
      <c r="I20" s="22" t="s">
        <v>389</v>
      </c>
      <c r="J20" s="35" t="s">
        <v>390</v>
      </c>
    </row>
    <row r="21" ht="18.75" customHeight="1" spans="1:10">
      <c r="A21" s="221" t="s">
        <v>339</v>
      </c>
      <c r="B21" s="22" t="s">
        <v>416</v>
      </c>
      <c r="C21" s="22" t="s">
        <v>391</v>
      </c>
      <c r="D21" s="22" t="s">
        <v>392</v>
      </c>
      <c r="E21" s="35" t="s">
        <v>393</v>
      </c>
      <c r="F21" s="22" t="s">
        <v>380</v>
      </c>
      <c r="G21" s="35" t="s">
        <v>394</v>
      </c>
      <c r="H21" s="22" t="s">
        <v>388</v>
      </c>
      <c r="I21" s="22" t="s">
        <v>389</v>
      </c>
      <c r="J21" s="35" t="s">
        <v>395</v>
      </c>
    </row>
    <row r="22" ht="18.75" customHeight="1" spans="1:10">
      <c r="A22" s="221" t="s">
        <v>339</v>
      </c>
      <c r="B22" s="22" t="s">
        <v>416</v>
      </c>
      <c r="C22" s="22" t="s">
        <v>391</v>
      </c>
      <c r="D22" s="22" t="s">
        <v>392</v>
      </c>
      <c r="E22" s="35" t="s">
        <v>396</v>
      </c>
      <c r="F22" s="22" t="s">
        <v>380</v>
      </c>
      <c r="G22" s="35" t="s">
        <v>397</v>
      </c>
      <c r="H22" s="22" t="s">
        <v>388</v>
      </c>
      <c r="I22" s="22" t="s">
        <v>389</v>
      </c>
      <c r="J22" s="35" t="s">
        <v>419</v>
      </c>
    </row>
    <row r="23" ht="18.75" customHeight="1" spans="1:10">
      <c r="A23" s="221" t="s">
        <v>339</v>
      </c>
      <c r="B23" s="22" t="s">
        <v>416</v>
      </c>
      <c r="C23" s="22" t="s">
        <v>399</v>
      </c>
      <c r="D23" s="22" t="s">
        <v>400</v>
      </c>
      <c r="E23" s="35" t="s">
        <v>401</v>
      </c>
      <c r="F23" s="22" t="s">
        <v>380</v>
      </c>
      <c r="G23" s="35" t="s">
        <v>394</v>
      </c>
      <c r="H23" s="22" t="s">
        <v>388</v>
      </c>
      <c r="I23" s="22" t="s">
        <v>389</v>
      </c>
      <c r="J23" s="35" t="s">
        <v>402</v>
      </c>
    </row>
    <row r="24" ht="18.75" customHeight="1" spans="1:10">
      <c r="A24" s="221" t="s">
        <v>331</v>
      </c>
      <c r="B24" s="123" t="s">
        <v>420</v>
      </c>
      <c r="C24" s="22" t="s">
        <v>377</v>
      </c>
      <c r="D24" s="22" t="s">
        <v>378</v>
      </c>
      <c r="E24" s="35" t="s">
        <v>404</v>
      </c>
      <c r="F24" s="22" t="s">
        <v>380</v>
      </c>
      <c r="G24" s="35" t="s">
        <v>421</v>
      </c>
      <c r="H24" s="22" t="s">
        <v>406</v>
      </c>
      <c r="I24" s="22" t="s">
        <v>383</v>
      </c>
      <c r="J24" s="35" t="s">
        <v>407</v>
      </c>
    </row>
    <row r="25" ht="18.75" customHeight="1" spans="1:10">
      <c r="A25" s="221" t="s">
        <v>331</v>
      </c>
      <c r="B25" s="124"/>
      <c r="C25" s="22" t="s">
        <v>377</v>
      </c>
      <c r="D25" s="22" t="s">
        <v>385</v>
      </c>
      <c r="E25" s="35" t="s">
        <v>408</v>
      </c>
      <c r="F25" s="22" t="s">
        <v>380</v>
      </c>
      <c r="G25" s="35" t="s">
        <v>387</v>
      </c>
      <c r="H25" s="22" t="s">
        <v>388</v>
      </c>
      <c r="I25" s="22" t="s">
        <v>389</v>
      </c>
      <c r="J25" s="35" t="s">
        <v>409</v>
      </c>
    </row>
    <row r="26" ht="18.75" customHeight="1" spans="1:10">
      <c r="A26" s="221" t="s">
        <v>331</v>
      </c>
      <c r="B26" s="124"/>
      <c r="C26" s="22" t="s">
        <v>377</v>
      </c>
      <c r="D26" s="22" t="s">
        <v>410</v>
      </c>
      <c r="E26" s="35" t="s">
        <v>411</v>
      </c>
      <c r="F26" s="22" t="s">
        <v>380</v>
      </c>
      <c r="G26" s="35" t="s">
        <v>387</v>
      </c>
      <c r="H26" s="22" t="s">
        <v>388</v>
      </c>
      <c r="I26" s="22" t="s">
        <v>389</v>
      </c>
      <c r="J26" s="35" t="s">
        <v>412</v>
      </c>
    </row>
    <row r="27" ht="18.75" customHeight="1" spans="1:10">
      <c r="A27" s="221" t="s">
        <v>331</v>
      </c>
      <c r="B27" s="124"/>
      <c r="C27" s="22" t="s">
        <v>391</v>
      </c>
      <c r="D27" s="22" t="s">
        <v>392</v>
      </c>
      <c r="E27" s="35" t="s">
        <v>396</v>
      </c>
      <c r="F27" s="22" t="s">
        <v>380</v>
      </c>
      <c r="G27" s="35" t="s">
        <v>387</v>
      </c>
      <c r="H27" s="22" t="s">
        <v>388</v>
      </c>
      <c r="I27" s="22" t="s">
        <v>389</v>
      </c>
      <c r="J27" s="35" t="s">
        <v>398</v>
      </c>
    </row>
    <row r="28" ht="18.75" customHeight="1" spans="1:10">
      <c r="A28" s="221" t="s">
        <v>331</v>
      </c>
      <c r="B28" s="125"/>
      <c r="C28" s="22" t="s">
        <v>399</v>
      </c>
      <c r="D28" s="22" t="s">
        <v>400</v>
      </c>
      <c r="E28" s="35" t="s">
        <v>414</v>
      </c>
      <c r="F28" s="22" t="s">
        <v>380</v>
      </c>
      <c r="G28" s="35" t="s">
        <v>387</v>
      </c>
      <c r="H28" s="22" t="s">
        <v>388</v>
      </c>
      <c r="I28" s="22" t="s">
        <v>389</v>
      </c>
      <c r="J28" s="35" t="s">
        <v>415</v>
      </c>
    </row>
    <row r="29" ht="18.75" customHeight="1" spans="1:10">
      <c r="A29" s="221" t="s">
        <v>357</v>
      </c>
      <c r="B29" s="22" t="s">
        <v>422</v>
      </c>
      <c r="C29" s="22" t="s">
        <v>377</v>
      </c>
      <c r="D29" s="22" t="s">
        <v>378</v>
      </c>
      <c r="E29" s="35" t="s">
        <v>404</v>
      </c>
      <c r="F29" s="22" t="s">
        <v>380</v>
      </c>
      <c r="G29" s="35" t="s">
        <v>423</v>
      </c>
      <c r="H29" s="22" t="s">
        <v>406</v>
      </c>
      <c r="I29" s="22" t="s">
        <v>383</v>
      </c>
      <c r="J29" s="35" t="s">
        <v>407</v>
      </c>
    </row>
    <row r="30" ht="18.75" customHeight="1" spans="1:10">
      <c r="A30" s="221" t="s">
        <v>357</v>
      </c>
      <c r="B30" s="22" t="s">
        <v>422</v>
      </c>
      <c r="C30" s="22" t="s">
        <v>391</v>
      </c>
      <c r="D30" s="22" t="s">
        <v>392</v>
      </c>
      <c r="E30" s="35" t="s">
        <v>393</v>
      </c>
      <c r="F30" s="22" t="s">
        <v>380</v>
      </c>
      <c r="G30" s="35" t="s">
        <v>394</v>
      </c>
      <c r="H30" s="22" t="s">
        <v>388</v>
      </c>
      <c r="I30" s="22" t="s">
        <v>389</v>
      </c>
      <c r="J30" s="35" t="s">
        <v>413</v>
      </c>
    </row>
    <row r="31" ht="18.75" customHeight="1" spans="1:10">
      <c r="A31" s="221" t="s">
        <v>357</v>
      </c>
      <c r="B31" s="22" t="s">
        <v>422</v>
      </c>
      <c r="C31" s="22" t="s">
        <v>399</v>
      </c>
      <c r="D31" s="22" t="s">
        <v>400</v>
      </c>
      <c r="E31" s="35" t="s">
        <v>414</v>
      </c>
      <c r="F31" s="22" t="s">
        <v>380</v>
      </c>
      <c r="G31" s="35" t="s">
        <v>394</v>
      </c>
      <c r="H31" s="22" t="s">
        <v>388</v>
      </c>
      <c r="I31" s="22" t="s">
        <v>389</v>
      </c>
      <c r="J31" s="35" t="s">
        <v>415</v>
      </c>
    </row>
    <row r="32" ht="18.75" customHeight="1" spans="1:10">
      <c r="A32" s="221" t="s">
        <v>363</v>
      </c>
      <c r="B32" s="22" t="s">
        <v>424</v>
      </c>
      <c r="C32" s="22" t="s">
        <v>377</v>
      </c>
      <c r="D32" s="22" t="s">
        <v>378</v>
      </c>
      <c r="E32" s="35" t="s">
        <v>404</v>
      </c>
      <c r="F32" s="22" t="s">
        <v>380</v>
      </c>
      <c r="G32" s="35" t="s">
        <v>425</v>
      </c>
      <c r="H32" s="22" t="s">
        <v>406</v>
      </c>
      <c r="I32" s="22" t="s">
        <v>383</v>
      </c>
      <c r="J32" s="35" t="s">
        <v>407</v>
      </c>
    </row>
    <row r="33" ht="18.75" customHeight="1" spans="1:10">
      <c r="A33" s="221" t="s">
        <v>363</v>
      </c>
      <c r="B33" s="22" t="s">
        <v>424</v>
      </c>
      <c r="C33" s="22" t="s">
        <v>377</v>
      </c>
      <c r="D33" s="22" t="s">
        <v>385</v>
      </c>
      <c r="E33" s="35" t="s">
        <v>408</v>
      </c>
      <c r="F33" s="22" t="s">
        <v>380</v>
      </c>
      <c r="G33" s="35" t="s">
        <v>387</v>
      </c>
      <c r="H33" s="22" t="s">
        <v>388</v>
      </c>
      <c r="I33" s="22" t="s">
        <v>389</v>
      </c>
      <c r="J33" s="35" t="s">
        <v>409</v>
      </c>
    </row>
    <row r="34" ht="18.75" customHeight="1" spans="1:10">
      <c r="A34" s="221" t="s">
        <v>363</v>
      </c>
      <c r="B34" s="22" t="s">
        <v>424</v>
      </c>
      <c r="C34" s="22" t="s">
        <v>391</v>
      </c>
      <c r="D34" s="22" t="s">
        <v>392</v>
      </c>
      <c r="E34" s="35" t="s">
        <v>393</v>
      </c>
      <c r="F34" s="22" t="s">
        <v>380</v>
      </c>
      <c r="G34" s="35" t="s">
        <v>394</v>
      </c>
      <c r="H34" s="22" t="s">
        <v>388</v>
      </c>
      <c r="I34" s="22" t="s">
        <v>389</v>
      </c>
      <c r="J34" s="35" t="s">
        <v>413</v>
      </c>
    </row>
    <row r="35" ht="18.75" customHeight="1" spans="1:10">
      <c r="A35" s="221" t="s">
        <v>363</v>
      </c>
      <c r="B35" s="22" t="s">
        <v>424</v>
      </c>
      <c r="C35" s="22" t="s">
        <v>391</v>
      </c>
      <c r="D35" s="22" t="s">
        <v>392</v>
      </c>
      <c r="E35" s="35" t="s">
        <v>426</v>
      </c>
      <c r="F35" s="22" t="s">
        <v>380</v>
      </c>
      <c r="G35" s="35" t="s">
        <v>427</v>
      </c>
      <c r="H35" s="22" t="s">
        <v>388</v>
      </c>
      <c r="I35" s="22" t="s">
        <v>389</v>
      </c>
      <c r="J35" s="35" t="s">
        <v>428</v>
      </c>
    </row>
    <row r="36" ht="18.75" customHeight="1" spans="1:10">
      <c r="A36" s="221" t="s">
        <v>363</v>
      </c>
      <c r="B36" s="22" t="s">
        <v>424</v>
      </c>
      <c r="C36" s="22" t="s">
        <v>399</v>
      </c>
      <c r="D36" s="22" t="s">
        <v>400</v>
      </c>
      <c r="E36" s="35" t="s">
        <v>414</v>
      </c>
      <c r="F36" s="22" t="s">
        <v>380</v>
      </c>
      <c r="G36" s="35" t="s">
        <v>394</v>
      </c>
      <c r="H36" s="22" t="s">
        <v>388</v>
      </c>
      <c r="I36" s="22" t="s">
        <v>389</v>
      </c>
      <c r="J36" s="35" t="s">
        <v>415</v>
      </c>
    </row>
    <row r="37" ht="18.75" customHeight="1" spans="1:10">
      <c r="A37" s="221" t="s">
        <v>351</v>
      </c>
      <c r="B37" s="22" t="s">
        <v>429</v>
      </c>
      <c r="C37" s="22" t="s">
        <v>377</v>
      </c>
      <c r="D37" s="22" t="s">
        <v>378</v>
      </c>
      <c r="E37" s="35" t="s">
        <v>379</v>
      </c>
      <c r="F37" s="22" t="s">
        <v>380</v>
      </c>
      <c r="G37" s="35" t="s">
        <v>430</v>
      </c>
      <c r="H37" s="22" t="s">
        <v>382</v>
      </c>
      <c r="I37" s="22" t="s">
        <v>383</v>
      </c>
      <c r="J37" s="35" t="s">
        <v>431</v>
      </c>
    </row>
    <row r="38" ht="18.75" customHeight="1" spans="1:10">
      <c r="A38" s="221" t="s">
        <v>351</v>
      </c>
      <c r="B38" s="22" t="s">
        <v>429</v>
      </c>
      <c r="C38" s="22" t="s">
        <v>377</v>
      </c>
      <c r="D38" s="22" t="s">
        <v>385</v>
      </c>
      <c r="E38" s="35" t="s">
        <v>432</v>
      </c>
      <c r="F38" s="22" t="s">
        <v>380</v>
      </c>
      <c r="G38" s="35" t="s">
        <v>394</v>
      </c>
      <c r="H38" s="22" t="s">
        <v>388</v>
      </c>
      <c r="I38" s="22" t="s">
        <v>389</v>
      </c>
      <c r="J38" s="35" t="s">
        <v>433</v>
      </c>
    </row>
    <row r="39" ht="18.75" customHeight="1" spans="1:10">
      <c r="A39" s="221" t="s">
        <v>351</v>
      </c>
      <c r="B39" s="22" t="s">
        <v>429</v>
      </c>
      <c r="C39" s="22" t="s">
        <v>391</v>
      </c>
      <c r="D39" s="22" t="s">
        <v>392</v>
      </c>
      <c r="E39" s="35" t="s">
        <v>393</v>
      </c>
      <c r="F39" s="22" t="s">
        <v>380</v>
      </c>
      <c r="G39" s="35" t="s">
        <v>394</v>
      </c>
      <c r="H39" s="22" t="s">
        <v>388</v>
      </c>
      <c r="I39" s="22" t="s">
        <v>389</v>
      </c>
      <c r="J39" s="35" t="s">
        <v>395</v>
      </c>
    </row>
    <row r="40" ht="18.75" customHeight="1" spans="1:10">
      <c r="A40" s="221" t="s">
        <v>351</v>
      </c>
      <c r="B40" s="22" t="s">
        <v>429</v>
      </c>
      <c r="C40" s="22" t="s">
        <v>391</v>
      </c>
      <c r="D40" s="22" t="s">
        <v>392</v>
      </c>
      <c r="E40" s="35" t="s">
        <v>396</v>
      </c>
      <c r="F40" s="22" t="s">
        <v>380</v>
      </c>
      <c r="G40" s="35" t="s">
        <v>434</v>
      </c>
      <c r="H40" s="22" t="s">
        <v>388</v>
      </c>
      <c r="I40" s="22" t="s">
        <v>389</v>
      </c>
      <c r="J40" s="35" t="s">
        <v>419</v>
      </c>
    </row>
    <row r="41" ht="18.75" customHeight="1" spans="1:10">
      <c r="A41" s="221" t="s">
        <v>351</v>
      </c>
      <c r="B41" s="22" t="s">
        <v>429</v>
      </c>
      <c r="C41" s="22" t="s">
        <v>399</v>
      </c>
      <c r="D41" s="22" t="s">
        <v>400</v>
      </c>
      <c r="E41" s="35" t="s">
        <v>401</v>
      </c>
      <c r="F41" s="22" t="s">
        <v>380</v>
      </c>
      <c r="G41" s="35" t="s">
        <v>394</v>
      </c>
      <c r="H41" s="22" t="s">
        <v>388</v>
      </c>
      <c r="I41" s="22" t="s">
        <v>389</v>
      </c>
      <c r="J41" s="35" t="s">
        <v>402</v>
      </c>
    </row>
    <row r="42" ht="18.75" customHeight="1" spans="1:10">
      <c r="A42" s="221" t="s">
        <v>333</v>
      </c>
      <c r="B42" s="22" t="s">
        <v>435</v>
      </c>
      <c r="C42" s="22" t="s">
        <v>377</v>
      </c>
      <c r="D42" s="22" t="s">
        <v>378</v>
      </c>
      <c r="E42" s="35" t="s">
        <v>379</v>
      </c>
      <c r="F42" s="22" t="s">
        <v>380</v>
      </c>
      <c r="G42" s="35" t="s">
        <v>436</v>
      </c>
      <c r="H42" s="22" t="s">
        <v>382</v>
      </c>
      <c r="I42" s="22" t="s">
        <v>383</v>
      </c>
      <c r="J42" s="35" t="s">
        <v>431</v>
      </c>
    </row>
    <row r="43" ht="18.75" customHeight="1" spans="1:10">
      <c r="A43" s="221" t="s">
        <v>333</v>
      </c>
      <c r="B43" s="22" t="s">
        <v>435</v>
      </c>
      <c r="C43" s="22" t="s">
        <v>377</v>
      </c>
      <c r="D43" s="22" t="s">
        <v>385</v>
      </c>
      <c r="E43" s="35" t="s">
        <v>386</v>
      </c>
      <c r="F43" s="22" t="s">
        <v>380</v>
      </c>
      <c r="G43" s="35" t="s">
        <v>387</v>
      </c>
      <c r="H43" s="22" t="s">
        <v>388</v>
      </c>
      <c r="I43" s="22" t="s">
        <v>389</v>
      </c>
      <c r="J43" s="35" t="s">
        <v>390</v>
      </c>
    </row>
    <row r="44" ht="18.75" customHeight="1" spans="1:10">
      <c r="A44" s="221" t="s">
        <v>333</v>
      </c>
      <c r="B44" s="22" t="s">
        <v>435</v>
      </c>
      <c r="C44" s="22" t="s">
        <v>391</v>
      </c>
      <c r="D44" s="22" t="s">
        <v>392</v>
      </c>
      <c r="E44" s="35" t="s">
        <v>393</v>
      </c>
      <c r="F44" s="22" t="s">
        <v>380</v>
      </c>
      <c r="G44" s="35" t="s">
        <v>394</v>
      </c>
      <c r="H44" s="22" t="s">
        <v>388</v>
      </c>
      <c r="I44" s="22" t="s">
        <v>389</v>
      </c>
      <c r="J44" s="35" t="s">
        <v>395</v>
      </c>
    </row>
    <row r="45" ht="18.75" customHeight="1" spans="1:10">
      <c r="A45" s="221" t="s">
        <v>333</v>
      </c>
      <c r="B45" s="22" t="s">
        <v>435</v>
      </c>
      <c r="C45" s="22" t="s">
        <v>391</v>
      </c>
      <c r="D45" s="22" t="s">
        <v>392</v>
      </c>
      <c r="E45" s="35" t="s">
        <v>396</v>
      </c>
      <c r="F45" s="22" t="s">
        <v>380</v>
      </c>
      <c r="G45" s="35" t="s">
        <v>397</v>
      </c>
      <c r="H45" s="22" t="s">
        <v>388</v>
      </c>
      <c r="I45" s="22" t="s">
        <v>389</v>
      </c>
      <c r="J45" s="35" t="s">
        <v>398</v>
      </c>
    </row>
    <row r="46" ht="18.75" customHeight="1" spans="1:10">
      <c r="A46" s="221" t="s">
        <v>333</v>
      </c>
      <c r="B46" s="22" t="s">
        <v>435</v>
      </c>
      <c r="C46" s="22" t="s">
        <v>399</v>
      </c>
      <c r="D46" s="22" t="s">
        <v>400</v>
      </c>
      <c r="E46" s="35" t="s">
        <v>401</v>
      </c>
      <c r="F46" s="22" t="s">
        <v>380</v>
      </c>
      <c r="G46" s="35" t="s">
        <v>394</v>
      </c>
      <c r="H46" s="22" t="s">
        <v>388</v>
      </c>
      <c r="I46" s="22" t="s">
        <v>389</v>
      </c>
      <c r="J46" s="35" t="s">
        <v>402</v>
      </c>
    </row>
    <row r="47" ht="18.75" customHeight="1" spans="1:10">
      <c r="A47" s="221" t="s">
        <v>343</v>
      </c>
      <c r="B47" s="22" t="s">
        <v>437</v>
      </c>
      <c r="C47" s="22" t="s">
        <v>377</v>
      </c>
      <c r="D47" s="22" t="s">
        <v>378</v>
      </c>
      <c r="E47" s="35" t="s">
        <v>379</v>
      </c>
      <c r="F47" s="22" t="s">
        <v>380</v>
      </c>
      <c r="G47" s="35" t="s">
        <v>438</v>
      </c>
      <c r="H47" s="22" t="s">
        <v>382</v>
      </c>
      <c r="I47" s="22" t="s">
        <v>383</v>
      </c>
      <c r="J47" s="35" t="s">
        <v>431</v>
      </c>
    </row>
    <row r="48" ht="18.75" customHeight="1" spans="1:10">
      <c r="A48" s="221" t="s">
        <v>343</v>
      </c>
      <c r="B48" s="22" t="s">
        <v>437</v>
      </c>
      <c r="C48" s="22" t="s">
        <v>377</v>
      </c>
      <c r="D48" s="22" t="s">
        <v>385</v>
      </c>
      <c r="E48" s="35" t="s">
        <v>386</v>
      </c>
      <c r="F48" s="22" t="s">
        <v>380</v>
      </c>
      <c r="G48" s="35" t="s">
        <v>387</v>
      </c>
      <c r="H48" s="22" t="s">
        <v>388</v>
      </c>
      <c r="I48" s="22" t="s">
        <v>389</v>
      </c>
      <c r="J48" s="35" t="s">
        <v>390</v>
      </c>
    </row>
    <row r="49" ht="18.75" customHeight="1" spans="1:10">
      <c r="A49" s="221" t="s">
        <v>343</v>
      </c>
      <c r="B49" s="22" t="s">
        <v>437</v>
      </c>
      <c r="C49" s="22" t="s">
        <v>391</v>
      </c>
      <c r="D49" s="22" t="s">
        <v>392</v>
      </c>
      <c r="E49" s="35" t="s">
        <v>393</v>
      </c>
      <c r="F49" s="22" t="s">
        <v>380</v>
      </c>
      <c r="G49" s="35" t="s">
        <v>394</v>
      </c>
      <c r="H49" s="22" t="s">
        <v>388</v>
      </c>
      <c r="I49" s="22" t="s">
        <v>389</v>
      </c>
      <c r="J49" s="35" t="s">
        <v>395</v>
      </c>
    </row>
    <row r="50" ht="18.75" customHeight="1" spans="1:10">
      <c r="A50" s="221" t="s">
        <v>343</v>
      </c>
      <c r="B50" s="22" t="s">
        <v>437</v>
      </c>
      <c r="C50" s="22" t="s">
        <v>391</v>
      </c>
      <c r="D50" s="22" t="s">
        <v>392</v>
      </c>
      <c r="E50" s="35" t="s">
        <v>396</v>
      </c>
      <c r="F50" s="22" t="s">
        <v>380</v>
      </c>
      <c r="G50" s="35" t="s">
        <v>394</v>
      </c>
      <c r="H50" s="22"/>
      <c r="I50" s="22" t="s">
        <v>389</v>
      </c>
      <c r="J50" s="35" t="s">
        <v>419</v>
      </c>
    </row>
    <row r="51" ht="18.75" customHeight="1" spans="1:10">
      <c r="A51" s="221" t="s">
        <v>343</v>
      </c>
      <c r="B51" s="22" t="s">
        <v>437</v>
      </c>
      <c r="C51" s="22" t="s">
        <v>399</v>
      </c>
      <c r="D51" s="22" t="s">
        <v>400</v>
      </c>
      <c r="E51" s="35" t="s">
        <v>401</v>
      </c>
      <c r="F51" s="22" t="s">
        <v>380</v>
      </c>
      <c r="G51" s="35" t="s">
        <v>394</v>
      </c>
      <c r="H51" s="22" t="s">
        <v>388</v>
      </c>
      <c r="I51" s="22" t="s">
        <v>389</v>
      </c>
      <c r="J51" s="35" t="s">
        <v>402</v>
      </c>
    </row>
    <row r="52" ht="18.75" customHeight="1" spans="1:10">
      <c r="A52" s="221" t="s">
        <v>349</v>
      </c>
      <c r="B52" s="22" t="s">
        <v>439</v>
      </c>
      <c r="C52" s="22" t="s">
        <v>377</v>
      </c>
      <c r="D52" s="22" t="s">
        <v>378</v>
      </c>
      <c r="E52" s="35" t="s">
        <v>379</v>
      </c>
      <c r="F52" s="22" t="s">
        <v>380</v>
      </c>
      <c r="G52" s="35" t="s">
        <v>440</v>
      </c>
      <c r="H52" s="22" t="s">
        <v>382</v>
      </c>
      <c r="I52" s="22" t="s">
        <v>383</v>
      </c>
      <c r="J52" s="35" t="s">
        <v>431</v>
      </c>
    </row>
    <row r="53" ht="18.75" customHeight="1" spans="1:10">
      <c r="A53" s="221" t="s">
        <v>349</v>
      </c>
      <c r="B53" s="22" t="s">
        <v>439</v>
      </c>
      <c r="C53" s="22" t="s">
        <v>377</v>
      </c>
      <c r="D53" s="22" t="s">
        <v>385</v>
      </c>
      <c r="E53" s="35" t="s">
        <v>386</v>
      </c>
      <c r="F53" s="22" t="s">
        <v>380</v>
      </c>
      <c r="G53" s="35" t="s">
        <v>387</v>
      </c>
      <c r="H53" s="22" t="s">
        <v>388</v>
      </c>
      <c r="I53" s="22" t="s">
        <v>389</v>
      </c>
      <c r="J53" s="35" t="s">
        <v>390</v>
      </c>
    </row>
    <row r="54" ht="18.75" customHeight="1" spans="1:10">
      <c r="A54" s="221" t="s">
        <v>349</v>
      </c>
      <c r="B54" s="22" t="s">
        <v>439</v>
      </c>
      <c r="C54" s="22" t="s">
        <v>391</v>
      </c>
      <c r="D54" s="22" t="s">
        <v>392</v>
      </c>
      <c r="E54" s="35" t="s">
        <v>393</v>
      </c>
      <c r="F54" s="22" t="s">
        <v>380</v>
      </c>
      <c r="G54" s="35" t="s">
        <v>394</v>
      </c>
      <c r="H54" s="22" t="s">
        <v>388</v>
      </c>
      <c r="I54" s="22" t="s">
        <v>389</v>
      </c>
      <c r="J54" s="35" t="s">
        <v>395</v>
      </c>
    </row>
    <row r="55" ht="18.75" customHeight="1" spans="1:10">
      <c r="A55" s="221" t="s">
        <v>349</v>
      </c>
      <c r="B55" s="22" t="s">
        <v>439</v>
      </c>
      <c r="C55" s="22" t="s">
        <v>391</v>
      </c>
      <c r="D55" s="22" t="s">
        <v>392</v>
      </c>
      <c r="E55" s="35" t="s">
        <v>396</v>
      </c>
      <c r="F55" s="22" t="s">
        <v>380</v>
      </c>
      <c r="G55" s="35" t="s">
        <v>397</v>
      </c>
      <c r="H55" s="22" t="s">
        <v>388</v>
      </c>
      <c r="I55" s="22" t="s">
        <v>389</v>
      </c>
      <c r="J55" s="35" t="s">
        <v>419</v>
      </c>
    </row>
    <row r="56" ht="18.75" customHeight="1" spans="1:10">
      <c r="A56" s="221" t="s">
        <v>349</v>
      </c>
      <c r="B56" s="22" t="s">
        <v>439</v>
      </c>
      <c r="C56" s="22" t="s">
        <v>399</v>
      </c>
      <c r="D56" s="22" t="s">
        <v>400</v>
      </c>
      <c r="E56" s="35" t="s">
        <v>401</v>
      </c>
      <c r="F56" s="22" t="s">
        <v>380</v>
      </c>
      <c r="G56" s="35" t="s">
        <v>394</v>
      </c>
      <c r="H56" s="22" t="s">
        <v>388</v>
      </c>
      <c r="I56" s="22" t="s">
        <v>389</v>
      </c>
      <c r="J56" s="35" t="s">
        <v>402</v>
      </c>
    </row>
    <row r="57" ht="18.75" customHeight="1" spans="1:10">
      <c r="A57" s="221" t="s">
        <v>319</v>
      </c>
      <c r="B57" s="22" t="s">
        <v>441</v>
      </c>
      <c r="C57" s="22" t="s">
        <v>377</v>
      </c>
      <c r="D57" s="22" t="s">
        <v>378</v>
      </c>
      <c r="E57" s="35" t="s">
        <v>442</v>
      </c>
      <c r="F57" s="22" t="s">
        <v>443</v>
      </c>
      <c r="G57" s="35" t="s">
        <v>444</v>
      </c>
      <c r="H57" s="22" t="s">
        <v>445</v>
      </c>
      <c r="I57" s="22" t="s">
        <v>383</v>
      </c>
      <c r="J57" s="35" t="s">
        <v>446</v>
      </c>
    </row>
    <row r="58" ht="18.75" customHeight="1" spans="1:10">
      <c r="A58" s="221" t="s">
        <v>319</v>
      </c>
      <c r="B58" s="22" t="s">
        <v>441</v>
      </c>
      <c r="C58" s="22" t="s">
        <v>377</v>
      </c>
      <c r="D58" s="22" t="s">
        <v>385</v>
      </c>
      <c r="E58" s="35" t="s">
        <v>447</v>
      </c>
      <c r="F58" s="22" t="s">
        <v>380</v>
      </c>
      <c r="G58" s="35" t="s">
        <v>448</v>
      </c>
      <c r="H58" s="22" t="s">
        <v>388</v>
      </c>
      <c r="I58" s="22" t="s">
        <v>389</v>
      </c>
      <c r="J58" s="35" t="s">
        <v>449</v>
      </c>
    </row>
    <row r="59" ht="18.75" customHeight="1" spans="1:10">
      <c r="A59" s="221" t="s">
        <v>319</v>
      </c>
      <c r="B59" s="22" t="s">
        <v>441</v>
      </c>
      <c r="C59" s="22" t="s">
        <v>377</v>
      </c>
      <c r="D59" s="22" t="s">
        <v>410</v>
      </c>
      <c r="E59" s="35" t="s">
        <v>411</v>
      </c>
      <c r="F59" s="22" t="s">
        <v>380</v>
      </c>
      <c r="G59" s="35" t="s">
        <v>448</v>
      </c>
      <c r="H59" s="22" t="s">
        <v>388</v>
      </c>
      <c r="I59" s="22" t="s">
        <v>389</v>
      </c>
      <c r="J59" s="35" t="s">
        <v>412</v>
      </c>
    </row>
    <row r="60" ht="18.75" customHeight="1" spans="1:10">
      <c r="A60" s="221" t="s">
        <v>319</v>
      </c>
      <c r="B60" s="22" t="s">
        <v>441</v>
      </c>
      <c r="C60" s="22" t="s">
        <v>391</v>
      </c>
      <c r="D60" s="22" t="s">
        <v>392</v>
      </c>
      <c r="E60" s="35" t="s">
        <v>393</v>
      </c>
      <c r="F60" s="22" t="s">
        <v>443</v>
      </c>
      <c r="G60" s="35" t="s">
        <v>450</v>
      </c>
      <c r="H60" s="22" t="s">
        <v>388</v>
      </c>
      <c r="I60" s="22" t="s">
        <v>389</v>
      </c>
      <c r="J60" s="35" t="s">
        <v>413</v>
      </c>
    </row>
    <row r="61" ht="18.75" customHeight="1" spans="1:10">
      <c r="A61" s="221" t="s">
        <v>319</v>
      </c>
      <c r="B61" s="22" t="s">
        <v>441</v>
      </c>
      <c r="C61" s="22" t="s">
        <v>399</v>
      </c>
      <c r="D61" s="22" t="s">
        <v>400</v>
      </c>
      <c r="E61" s="35" t="s">
        <v>414</v>
      </c>
      <c r="F61" s="22" t="s">
        <v>443</v>
      </c>
      <c r="G61" s="35" t="s">
        <v>450</v>
      </c>
      <c r="H61" s="22" t="s">
        <v>388</v>
      </c>
      <c r="I61" s="22" t="s">
        <v>389</v>
      </c>
      <c r="J61" s="35" t="s">
        <v>415</v>
      </c>
    </row>
    <row r="62" ht="18.75" customHeight="1" spans="1:10">
      <c r="A62" s="221" t="s">
        <v>322</v>
      </c>
      <c r="B62" s="22" t="s">
        <v>451</v>
      </c>
      <c r="C62" s="22" t="s">
        <v>377</v>
      </c>
      <c r="D62" s="22" t="s">
        <v>378</v>
      </c>
      <c r="E62" s="35" t="s">
        <v>452</v>
      </c>
      <c r="F62" s="22" t="s">
        <v>443</v>
      </c>
      <c r="G62" s="35" t="s">
        <v>444</v>
      </c>
      <c r="H62" s="22" t="s">
        <v>453</v>
      </c>
      <c r="I62" s="22" t="s">
        <v>383</v>
      </c>
      <c r="J62" s="35" t="s">
        <v>454</v>
      </c>
    </row>
    <row r="63" ht="18.75" customHeight="1" spans="1:10">
      <c r="A63" s="221" t="s">
        <v>322</v>
      </c>
      <c r="B63" s="22" t="s">
        <v>451</v>
      </c>
      <c r="C63" s="22" t="s">
        <v>377</v>
      </c>
      <c r="D63" s="22" t="s">
        <v>385</v>
      </c>
      <c r="E63" s="35" t="s">
        <v>455</v>
      </c>
      <c r="F63" s="22" t="s">
        <v>456</v>
      </c>
      <c r="G63" s="35" t="s">
        <v>394</v>
      </c>
      <c r="H63" s="22" t="s">
        <v>457</v>
      </c>
      <c r="I63" s="22" t="s">
        <v>389</v>
      </c>
      <c r="J63" s="35" t="s">
        <v>458</v>
      </c>
    </row>
    <row r="64" ht="18.75" customHeight="1" spans="1:10">
      <c r="A64" s="221" t="s">
        <v>322</v>
      </c>
      <c r="B64" s="22" t="s">
        <v>451</v>
      </c>
      <c r="C64" s="22" t="s">
        <v>377</v>
      </c>
      <c r="D64" s="22" t="s">
        <v>410</v>
      </c>
      <c r="E64" s="35" t="s">
        <v>459</v>
      </c>
      <c r="F64" s="22" t="s">
        <v>443</v>
      </c>
      <c r="G64" s="35" t="s">
        <v>394</v>
      </c>
      <c r="H64" s="22" t="s">
        <v>388</v>
      </c>
      <c r="I64" s="22" t="s">
        <v>389</v>
      </c>
      <c r="J64" s="35" t="s">
        <v>460</v>
      </c>
    </row>
    <row r="65" ht="18.75" customHeight="1" spans="1:10">
      <c r="A65" s="221" t="s">
        <v>322</v>
      </c>
      <c r="B65" s="22" t="s">
        <v>451</v>
      </c>
      <c r="C65" s="22" t="s">
        <v>391</v>
      </c>
      <c r="D65" s="22" t="s">
        <v>392</v>
      </c>
      <c r="E65" s="35" t="s">
        <v>461</v>
      </c>
      <c r="F65" s="22" t="s">
        <v>443</v>
      </c>
      <c r="G65" s="35" t="s">
        <v>444</v>
      </c>
      <c r="H65" s="22" t="s">
        <v>462</v>
      </c>
      <c r="I65" s="22" t="s">
        <v>383</v>
      </c>
      <c r="J65" s="35" t="s">
        <v>463</v>
      </c>
    </row>
    <row r="66" ht="18.75" customHeight="1" spans="1:10">
      <c r="A66" s="221" t="s">
        <v>322</v>
      </c>
      <c r="B66" s="22" t="s">
        <v>451</v>
      </c>
      <c r="C66" s="22" t="s">
        <v>399</v>
      </c>
      <c r="D66" s="22" t="s">
        <v>400</v>
      </c>
      <c r="E66" s="35" t="s">
        <v>464</v>
      </c>
      <c r="F66" s="22" t="s">
        <v>443</v>
      </c>
      <c r="G66" s="35" t="s">
        <v>465</v>
      </c>
      <c r="H66" s="22" t="s">
        <v>388</v>
      </c>
      <c r="I66" s="22" t="s">
        <v>389</v>
      </c>
      <c r="J66" s="35" t="s">
        <v>466</v>
      </c>
    </row>
    <row r="67" ht="18.75" customHeight="1" spans="1:10">
      <c r="A67" s="221" t="s">
        <v>353</v>
      </c>
      <c r="B67" s="22" t="s">
        <v>467</v>
      </c>
      <c r="C67" s="22" t="s">
        <v>377</v>
      </c>
      <c r="D67" s="22" t="s">
        <v>378</v>
      </c>
      <c r="E67" s="35" t="s">
        <v>404</v>
      </c>
      <c r="F67" s="22" t="s">
        <v>380</v>
      </c>
      <c r="G67" s="35" t="s">
        <v>440</v>
      </c>
      <c r="H67" s="22" t="s">
        <v>406</v>
      </c>
      <c r="I67" s="22" t="s">
        <v>383</v>
      </c>
      <c r="J67" s="35" t="s">
        <v>407</v>
      </c>
    </row>
    <row r="68" ht="18.75" customHeight="1" spans="1:10">
      <c r="A68" s="221" t="s">
        <v>353</v>
      </c>
      <c r="B68" s="22" t="s">
        <v>467</v>
      </c>
      <c r="C68" s="22" t="s">
        <v>377</v>
      </c>
      <c r="D68" s="22" t="s">
        <v>385</v>
      </c>
      <c r="E68" s="35" t="s">
        <v>408</v>
      </c>
      <c r="F68" s="22" t="s">
        <v>380</v>
      </c>
      <c r="G68" s="35" t="s">
        <v>387</v>
      </c>
      <c r="H68" s="22" t="s">
        <v>388</v>
      </c>
      <c r="I68" s="22" t="s">
        <v>389</v>
      </c>
      <c r="J68" s="35" t="s">
        <v>409</v>
      </c>
    </row>
    <row r="69" ht="18.75" customHeight="1" spans="1:10">
      <c r="A69" s="221" t="s">
        <v>353</v>
      </c>
      <c r="B69" s="22" t="s">
        <v>467</v>
      </c>
      <c r="C69" s="22" t="s">
        <v>377</v>
      </c>
      <c r="D69" s="22" t="s">
        <v>410</v>
      </c>
      <c r="E69" s="35" t="s">
        <v>411</v>
      </c>
      <c r="F69" s="22" t="s">
        <v>380</v>
      </c>
      <c r="G69" s="35" t="s">
        <v>387</v>
      </c>
      <c r="H69" s="22" t="s">
        <v>388</v>
      </c>
      <c r="I69" s="22" t="s">
        <v>389</v>
      </c>
      <c r="J69" s="35" t="s">
        <v>412</v>
      </c>
    </row>
    <row r="70" ht="18.75" customHeight="1" spans="1:10">
      <c r="A70" s="221" t="s">
        <v>353</v>
      </c>
      <c r="B70" s="22" t="s">
        <v>467</v>
      </c>
      <c r="C70" s="22" t="s">
        <v>391</v>
      </c>
      <c r="D70" s="22" t="s">
        <v>392</v>
      </c>
      <c r="E70" s="35" t="s">
        <v>393</v>
      </c>
      <c r="F70" s="22" t="s">
        <v>380</v>
      </c>
      <c r="G70" s="35" t="s">
        <v>394</v>
      </c>
      <c r="H70" s="22" t="s">
        <v>388</v>
      </c>
      <c r="I70" s="22" t="s">
        <v>389</v>
      </c>
      <c r="J70" s="35" t="s">
        <v>413</v>
      </c>
    </row>
    <row r="71" ht="18.75" customHeight="1" spans="1:10">
      <c r="A71" s="221" t="s">
        <v>353</v>
      </c>
      <c r="B71" s="22" t="s">
        <v>467</v>
      </c>
      <c r="C71" s="22" t="s">
        <v>399</v>
      </c>
      <c r="D71" s="22" t="s">
        <v>400</v>
      </c>
      <c r="E71" s="35" t="s">
        <v>414</v>
      </c>
      <c r="F71" s="22" t="s">
        <v>380</v>
      </c>
      <c r="G71" s="35" t="s">
        <v>394</v>
      </c>
      <c r="H71" s="22" t="s">
        <v>388</v>
      </c>
      <c r="I71" s="22" t="s">
        <v>389</v>
      </c>
      <c r="J71" s="35" t="s">
        <v>415</v>
      </c>
    </row>
    <row r="72" ht="18.75" customHeight="1" spans="1:10">
      <c r="A72" s="221" t="s">
        <v>324</v>
      </c>
      <c r="B72" s="22" t="s">
        <v>468</v>
      </c>
      <c r="C72" s="22" t="s">
        <v>377</v>
      </c>
      <c r="D72" s="22" t="s">
        <v>378</v>
      </c>
      <c r="E72" s="35" t="s">
        <v>379</v>
      </c>
      <c r="F72" s="22" t="s">
        <v>380</v>
      </c>
      <c r="G72" s="35" t="s">
        <v>469</v>
      </c>
      <c r="H72" s="22" t="s">
        <v>382</v>
      </c>
      <c r="I72" s="22" t="s">
        <v>383</v>
      </c>
      <c r="J72" s="35" t="s">
        <v>431</v>
      </c>
    </row>
    <row r="73" ht="18.75" customHeight="1" spans="1:10">
      <c r="A73" s="221" t="s">
        <v>324</v>
      </c>
      <c r="B73" s="22" t="s">
        <v>468</v>
      </c>
      <c r="C73" s="22" t="s">
        <v>377</v>
      </c>
      <c r="D73" s="22" t="s">
        <v>385</v>
      </c>
      <c r="E73" s="35" t="s">
        <v>432</v>
      </c>
      <c r="F73" s="22" t="s">
        <v>380</v>
      </c>
      <c r="G73" s="35" t="s">
        <v>394</v>
      </c>
      <c r="H73" s="22" t="s">
        <v>388</v>
      </c>
      <c r="I73" s="22" t="s">
        <v>389</v>
      </c>
      <c r="J73" s="35" t="s">
        <v>433</v>
      </c>
    </row>
    <row r="74" ht="18.75" customHeight="1" spans="1:10">
      <c r="A74" s="221" t="s">
        <v>324</v>
      </c>
      <c r="B74" s="22" t="s">
        <v>468</v>
      </c>
      <c r="C74" s="22" t="s">
        <v>391</v>
      </c>
      <c r="D74" s="22" t="s">
        <v>392</v>
      </c>
      <c r="E74" s="35" t="s">
        <v>393</v>
      </c>
      <c r="F74" s="22" t="s">
        <v>380</v>
      </c>
      <c r="G74" s="35" t="s">
        <v>394</v>
      </c>
      <c r="H74" s="22" t="s">
        <v>388</v>
      </c>
      <c r="I74" s="22" t="s">
        <v>389</v>
      </c>
      <c r="J74" s="35" t="s">
        <v>395</v>
      </c>
    </row>
    <row r="75" ht="18.75" customHeight="1" spans="1:10">
      <c r="A75" s="221" t="s">
        <v>324</v>
      </c>
      <c r="B75" s="22" t="s">
        <v>468</v>
      </c>
      <c r="C75" s="22" t="s">
        <v>391</v>
      </c>
      <c r="D75" s="22" t="s">
        <v>392</v>
      </c>
      <c r="E75" s="35" t="s">
        <v>396</v>
      </c>
      <c r="F75" s="22" t="s">
        <v>380</v>
      </c>
      <c r="G75" s="35" t="s">
        <v>397</v>
      </c>
      <c r="H75" s="22"/>
      <c r="I75" s="22" t="s">
        <v>389</v>
      </c>
      <c r="J75" s="35" t="s">
        <v>419</v>
      </c>
    </row>
    <row r="76" ht="18.75" customHeight="1" spans="1:10">
      <c r="A76" s="221" t="s">
        <v>324</v>
      </c>
      <c r="B76" s="22" t="s">
        <v>468</v>
      </c>
      <c r="C76" s="22" t="s">
        <v>399</v>
      </c>
      <c r="D76" s="22" t="s">
        <v>400</v>
      </c>
      <c r="E76" s="35" t="s">
        <v>401</v>
      </c>
      <c r="F76" s="22" t="s">
        <v>380</v>
      </c>
      <c r="G76" s="35" t="s">
        <v>394</v>
      </c>
      <c r="H76" s="22" t="s">
        <v>388</v>
      </c>
      <c r="I76" s="22" t="s">
        <v>389</v>
      </c>
      <c r="J76" s="35" t="s">
        <v>402</v>
      </c>
    </row>
    <row r="77" ht="18.75" customHeight="1" spans="1:10">
      <c r="A77" s="221" t="s">
        <v>345</v>
      </c>
      <c r="B77" s="22" t="s">
        <v>470</v>
      </c>
      <c r="C77" s="22" t="s">
        <v>377</v>
      </c>
      <c r="D77" s="22" t="s">
        <v>378</v>
      </c>
      <c r="E77" s="35" t="s">
        <v>404</v>
      </c>
      <c r="F77" s="22" t="s">
        <v>380</v>
      </c>
      <c r="G77" s="35" t="s">
        <v>471</v>
      </c>
      <c r="H77" s="22" t="s">
        <v>406</v>
      </c>
      <c r="I77" s="22" t="s">
        <v>383</v>
      </c>
      <c r="J77" s="35" t="s">
        <v>407</v>
      </c>
    </row>
    <row r="78" ht="18.75" customHeight="1" spans="1:10">
      <c r="A78" s="221" t="s">
        <v>345</v>
      </c>
      <c r="B78" s="22" t="s">
        <v>470</v>
      </c>
      <c r="C78" s="22" t="s">
        <v>377</v>
      </c>
      <c r="D78" s="22" t="s">
        <v>385</v>
      </c>
      <c r="E78" s="35" t="s">
        <v>408</v>
      </c>
      <c r="F78" s="22" t="s">
        <v>380</v>
      </c>
      <c r="G78" s="35" t="s">
        <v>394</v>
      </c>
      <c r="H78" s="22" t="s">
        <v>388</v>
      </c>
      <c r="I78" s="22" t="s">
        <v>389</v>
      </c>
      <c r="J78" s="35" t="s">
        <v>409</v>
      </c>
    </row>
    <row r="79" ht="18.75" customHeight="1" spans="1:10">
      <c r="A79" s="221" t="s">
        <v>345</v>
      </c>
      <c r="B79" s="22" t="s">
        <v>470</v>
      </c>
      <c r="C79" s="22" t="s">
        <v>377</v>
      </c>
      <c r="D79" s="22" t="s">
        <v>410</v>
      </c>
      <c r="E79" s="35" t="s">
        <v>411</v>
      </c>
      <c r="F79" s="22" t="s">
        <v>380</v>
      </c>
      <c r="G79" s="35" t="s">
        <v>387</v>
      </c>
      <c r="H79" s="22" t="s">
        <v>388</v>
      </c>
      <c r="I79" s="22" t="s">
        <v>389</v>
      </c>
      <c r="J79" s="35" t="s">
        <v>412</v>
      </c>
    </row>
    <row r="80" ht="18.75" customHeight="1" spans="1:10">
      <c r="A80" s="221" t="s">
        <v>345</v>
      </c>
      <c r="B80" s="22" t="s">
        <v>470</v>
      </c>
      <c r="C80" s="22" t="s">
        <v>391</v>
      </c>
      <c r="D80" s="22" t="s">
        <v>392</v>
      </c>
      <c r="E80" s="35" t="s">
        <v>393</v>
      </c>
      <c r="F80" s="22" t="s">
        <v>380</v>
      </c>
      <c r="G80" s="35" t="s">
        <v>394</v>
      </c>
      <c r="H80" s="22" t="s">
        <v>388</v>
      </c>
      <c r="I80" s="22" t="s">
        <v>389</v>
      </c>
      <c r="J80" s="35" t="s">
        <v>413</v>
      </c>
    </row>
    <row r="81" ht="18.75" customHeight="1" spans="1:10">
      <c r="A81" s="221" t="s">
        <v>345</v>
      </c>
      <c r="B81" s="22" t="s">
        <v>470</v>
      </c>
      <c r="C81" s="22" t="s">
        <v>399</v>
      </c>
      <c r="D81" s="22" t="s">
        <v>400</v>
      </c>
      <c r="E81" s="35" t="s">
        <v>414</v>
      </c>
      <c r="F81" s="22" t="s">
        <v>380</v>
      </c>
      <c r="G81" s="35" t="s">
        <v>394</v>
      </c>
      <c r="H81" s="22" t="s">
        <v>388</v>
      </c>
      <c r="I81" s="22" t="s">
        <v>389</v>
      </c>
      <c r="J81" s="35" t="s">
        <v>415</v>
      </c>
    </row>
    <row r="82" ht="18.75" customHeight="1" spans="1:10">
      <c r="A82" s="221" t="s">
        <v>341</v>
      </c>
      <c r="B82" s="22" t="s">
        <v>472</v>
      </c>
      <c r="C82" s="22" t="s">
        <v>377</v>
      </c>
      <c r="D82" s="22" t="s">
        <v>378</v>
      </c>
      <c r="E82" s="35" t="s">
        <v>379</v>
      </c>
      <c r="F82" s="22" t="s">
        <v>380</v>
      </c>
      <c r="G82" s="35" t="s">
        <v>473</v>
      </c>
      <c r="H82" s="22" t="s">
        <v>382</v>
      </c>
      <c r="I82" s="22" t="s">
        <v>383</v>
      </c>
      <c r="J82" s="35" t="s">
        <v>431</v>
      </c>
    </row>
    <row r="83" ht="18.75" customHeight="1" spans="1:10">
      <c r="A83" s="221" t="s">
        <v>341</v>
      </c>
      <c r="B83" s="22" t="s">
        <v>472</v>
      </c>
      <c r="C83" s="22" t="s">
        <v>377</v>
      </c>
      <c r="D83" s="22" t="s">
        <v>385</v>
      </c>
      <c r="E83" s="35" t="s">
        <v>386</v>
      </c>
      <c r="F83" s="22" t="s">
        <v>380</v>
      </c>
      <c r="G83" s="35" t="s">
        <v>387</v>
      </c>
      <c r="H83" s="22" t="s">
        <v>388</v>
      </c>
      <c r="I83" s="22" t="s">
        <v>389</v>
      </c>
      <c r="J83" s="35" t="s">
        <v>390</v>
      </c>
    </row>
    <row r="84" ht="18.75" customHeight="1" spans="1:10">
      <c r="A84" s="221" t="s">
        <v>341</v>
      </c>
      <c r="B84" s="22" t="s">
        <v>472</v>
      </c>
      <c r="C84" s="22" t="s">
        <v>391</v>
      </c>
      <c r="D84" s="22" t="s">
        <v>392</v>
      </c>
      <c r="E84" s="35" t="s">
        <v>393</v>
      </c>
      <c r="F84" s="22" t="s">
        <v>380</v>
      </c>
      <c r="G84" s="35" t="s">
        <v>394</v>
      </c>
      <c r="H84" s="22" t="s">
        <v>388</v>
      </c>
      <c r="I84" s="22" t="s">
        <v>389</v>
      </c>
      <c r="J84" s="35" t="s">
        <v>395</v>
      </c>
    </row>
    <row r="85" ht="18.75" customHeight="1" spans="1:10">
      <c r="A85" s="221" t="s">
        <v>341</v>
      </c>
      <c r="B85" s="22" t="s">
        <v>472</v>
      </c>
      <c r="C85" s="22" t="s">
        <v>391</v>
      </c>
      <c r="D85" s="22" t="s">
        <v>392</v>
      </c>
      <c r="E85" s="35" t="s">
        <v>396</v>
      </c>
      <c r="F85" s="22" t="s">
        <v>380</v>
      </c>
      <c r="G85" s="35" t="s">
        <v>397</v>
      </c>
      <c r="H85" s="22" t="s">
        <v>388</v>
      </c>
      <c r="I85" s="22" t="s">
        <v>389</v>
      </c>
      <c r="J85" s="35" t="s">
        <v>419</v>
      </c>
    </row>
    <row r="86" ht="18.75" customHeight="1" spans="1:10">
      <c r="A86" s="221" t="s">
        <v>341</v>
      </c>
      <c r="B86" s="22" t="s">
        <v>472</v>
      </c>
      <c r="C86" s="22" t="s">
        <v>399</v>
      </c>
      <c r="D86" s="22" t="s">
        <v>400</v>
      </c>
      <c r="E86" s="35" t="s">
        <v>401</v>
      </c>
      <c r="F86" s="22" t="s">
        <v>380</v>
      </c>
      <c r="G86" s="35" t="s">
        <v>394</v>
      </c>
      <c r="H86" s="22" t="s">
        <v>388</v>
      </c>
      <c r="I86" s="22" t="s">
        <v>389</v>
      </c>
      <c r="J86" s="35" t="s">
        <v>402</v>
      </c>
    </row>
    <row r="87" ht="18.75" customHeight="1" spans="1:10">
      <c r="A87" s="221" t="s">
        <v>337</v>
      </c>
      <c r="B87" s="22" t="s">
        <v>474</v>
      </c>
      <c r="C87" s="22" t="s">
        <v>377</v>
      </c>
      <c r="D87" s="22" t="s">
        <v>378</v>
      </c>
      <c r="E87" s="35" t="s">
        <v>379</v>
      </c>
      <c r="F87" s="22" t="s">
        <v>380</v>
      </c>
      <c r="G87" s="35" t="s">
        <v>475</v>
      </c>
      <c r="H87" s="22" t="s">
        <v>382</v>
      </c>
      <c r="I87" s="22" t="s">
        <v>383</v>
      </c>
      <c r="J87" s="35" t="s">
        <v>431</v>
      </c>
    </row>
    <row r="88" ht="18.75" customHeight="1" spans="1:10">
      <c r="A88" s="221" t="s">
        <v>337</v>
      </c>
      <c r="B88" s="22" t="s">
        <v>474</v>
      </c>
      <c r="C88" s="22" t="s">
        <v>377</v>
      </c>
      <c r="D88" s="22" t="s">
        <v>385</v>
      </c>
      <c r="E88" s="35" t="s">
        <v>386</v>
      </c>
      <c r="F88" s="22" t="s">
        <v>380</v>
      </c>
      <c r="G88" s="35" t="s">
        <v>387</v>
      </c>
      <c r="H88" s="22" t="s">
        <v>388</v>
      </c>
      <c r="I88" s="22" t="s">
        <v>389</v>
      </c>
      <c r="J88" s="35" t="s">
        <v>390</v>
      </c>
    </row>
    <row r="89" ht="18.75" customHeight="1" spans="1:10">
      <c r="A89" s="221" t="s">
        <v>337</v>
      </c>
      <c r="B89" s="22" t="s">
        <v>474</v>
      </c>
      <c r="C89" s="22" t="s">
        <v>391</v>
      </c>
      <c r="D89" s="22" t="s">
        <v>392</v>
      </c>
      <c r="E89" s="35" t="s">
        <v>393</v>
      </c>
      <c r="F89" s="22" t="s">
        <v>380</v>
      </c>
      <c r="G89" s="35" t="s">
        <v>394</v>
      </c>
      <c r="H89" s="22" t="s">
        <v>388</v>
      </c>
      <c r="I89" s="22" t="s">
        <v>389</v>
      </c>
      <c r="J89" s="35" t="s">
        <v>395</v>
      </c>
    </row>
    <row r="90" ht="18.75" customHeight="1" spans="1:10">
      <c r="A90" s="221" t="s">
        <v>337</v>
      </c>
      <c r="B90" s="22" t="s">
        <v>474</v>
      </c>
      <c r="C90" s="22" t="s">
        <v>391</v>
      </c>
      <c r="D90" s="22" t="s">
        <v>392</v>
      </c>
      <c r="E90" s="35" t="s">
        <v>396</v>
      </c>
      <c r="F90" s="22" t="s">
        <v>380</v>
      </c>
      <c r="G90" s="35" t="s">
        <v>397</v>
      </c>
      <c r="H90" s="22" t="s">
        <v>388</v>
      </c>
      <c r="I90" s="22" t="s">
        <v>389</v>
      </c>
      <c r="J90" s="35" t="s">
        <v>419</v>
      </c>
    </row>
    <row r="91" ht="18.75" customHeight="1" spans="1:10">
      <c r="A91" s="221" t="s">
        <v>337</v>
      </c>
      <c r="B91" s="22" t="s">
        <v>474</v>
      </c>
      <c r="C91" s="22" t="s">
        <v>399</v>
      </c>
      <c r="D91" s="22" t="s">
        <v>400</v>
      </c>
      <c r="E91" s="35" t="s">
        <v>401</v>
      </c>
      <c r="F91" s="22" t="s">
        <v>380</v>
      </c>
      <c r="G91" s="35" t="s">
        <v>394</v>
      </c>
      <c r="H91" s="22" t="s">
        <v>388</v>
      </c>
      <c r="I91" s="22" t="s">
        <v>389</v>
      </c>
      <c r="J91" s="35" t="s">
        <v>402</v>
      </c>
    </row>
  </sheetData>
  <mergeCells count="36">
    <mergeCell ref="A3:J3"/>
    <mergeCell ref="A4:H4"/>
    <mergeCell ref="A9:A13"/>
    <mergeCell ref="A14:A18"/>
    <mergeCell ref="A19:A23"/>
    <mergeCell ref="A24:A28"/>
    <mergeCell ref="A29:A31"/>
    <mergeCell ref="A32:A36"/>
    <mergeCell ref="A37:A41"/>
    <mergeCell ref="A42:A46"/>
    <mergeCell ref="A47:A51"/>
    <mergeCell ref="A52:A56"/>
    <mergeCell ref="A57:A61"/>
    <mergeCell ref="A62:A66"/>
    <mergeCell ref="A67:A71"/>
    <mergeCell ref="A72:A76"/>
    <mergeCell ref="A77:A81"/>
    <mergeCell ref="A82:A86"/>
    <mergeCell ref="A87:A91"/>
    <mergeCell ref="B9:B13"/>
    <mergeCell ref="B14:B18"/>
    <mergeCell ref="B19:B23"/>
    <mergeCell ref="B24:B28"/>
    <mergeCell ref="B29:B31"/>
    <mergeCell ref="B32:B36"/>
    <mergeCell ref="B37:B41"/>
    <mergeCell ref="B42:B46"/>
    <mergeCell ref="B47:B51"/>
    <mergeCell ref="B52:B56"/>
    <mergeCell ref="B57:B61"/>
    <mergeCell ref="B62:B66"/>
    <mergeCell ref="B67:B71"/>
    <mergeCell ref="B72:B76"/>
    <mergeCell ref="B77:B81"/>
    <mergeCell ref="B82:B86"/>
    <mergeCell ref="B87:B9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李绍月</cp:lastModifiedBy>
  <dcterms:created xsi:type="dcterms:W3CDTF">2025-03-10T06:41:00Z</dcterms:created>
  <dcterms:modified xsi:type="dcterms:W3CDTF">2025-03-17T08:36:30Z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21E098D9CCD04821850F817EE3AA35BF_12</vt:lpwstr>
  </property>
</Properties>
</file>