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<sst xmlns="http://schemas.openxmlformats.org/spreadsheetml/2006/main" count="857" uniqueCount="375">
  <si>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</si>
  <si>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</si>
  <si>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</si>
  <si>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</si>
  <si>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</si>
  <si>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</si>
  <si>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</si>
  <si>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</si>
  <si>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</si>
  <si>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</si>
  <si>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</si>
  <si>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</si>
  <si>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</si>
  <si>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</si>
  <si>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</si>
  <si>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</si>
  <si>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</si>
  <si>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</si>
  <si>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</si>
  <si>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</si>
  <si>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</si>
  <si>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</si>
  <si>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</si>
  <si>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</si>
  <si>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</si>
  <si>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</si>
  <si>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</si>
  <si>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</si>
  <si>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</si>
  <si>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</si>
  <si>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</si>
  <si>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</si>
  <si>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</si>
  <si>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</si>
  <si>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</si>
  <si>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</si>
  <si>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</si>
  <si>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</si>
  <si>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</si>
  <si>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</si>
  <si>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</si>
  <si>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</si>
  <si>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</si>
  <si>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</si>
  <si>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</si>
  <si>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</si>
  <si>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</si>
  <si>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</si>
  <si>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</si>
  <si>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</si>
  <si>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</si>
  <si>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</si>
  <si>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</si>
  <si>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</si>
  <si>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</si>
  <si>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</si>
  <si>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</si>
  <si>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</si>
  <si>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</si>
  <si>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</si>
  <si>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</si>
  <si>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</si>
  <si>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</si>
  <si>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</si>
  <si>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</si>
  <si>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</si>
  <si>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</si>
  <si>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</si>
  <si>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</si>
  <si>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</si>
  <si>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210</t>
  </si>
  <si>
    <t>云县残疾人联合会</t>
  </si>
  <si>
    <t>210001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</si>
  <si>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</si>
  <si>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</si>
  <si>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</si>
  <si>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</si>
  <si>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</si>
  <si>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</si>
  <si>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</si>
  <si>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</si>
  <si>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</si>
  <si>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</si>
  <si>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</si>
  <si>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</si>
  <si>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</si>
  <si>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</si>
  <si>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</si>
  <si>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</si>
  <si>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</si>
  <si>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</si>
  <si>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</si>
  <si>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</si>
  <si>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</si>
  <si>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</si>
  <si>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</si>
  <si>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</si>
  <si>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</si>
  <si>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</si>
  <si>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2081101</t>
  </si>
  <si>
    <t>行政运行</t>
  </si>
  <si>
    <t>2081105</t>
  </si>
  <si>
    <t>残疾人就业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</si>
  <si>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</si>
  <si>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</si>
  <si>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</si>
  <si>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</si>
  <si>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</si>
  <si>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</si>
  <si>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</si>
  <si>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</si>
  <si>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</si>
  <si>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</si>
  <si>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</si>
  <si>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</si>
  <si>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</si>
  <si>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</si>
  <si>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</si>
  <si>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</si>
  <si>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</si>
  <si>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</si>
  <si>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</si>
  <si>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</si>
  <si>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</si>
  <si>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</si>
  <si>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</si>
  <si>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</si>
  <si>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</si>
  <si>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</si>
  <si>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</si>
  <si>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</si>
  <si>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</si>
  <si>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</si>
  <si>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</si>
  <si>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</si>
  <si>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</si>
  <si>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</si>
  <si>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</si>
  <si>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</si>
  <si>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</si>
  <si>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</si>
  <si>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</si>
  <si>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</si>
  <si>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</si>
  <si>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</si>
  <si>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</si>
  <si>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</si>
  <si>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</si>
  <si>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</si>
  <si>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</si>
  <si>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</si>
  <si>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</si>
  <si>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</si>
  <si>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</si>
  <si>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</si>
  <si>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</si>
  <si>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</si>
  <si>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</si>
  <si>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</si>
  <si>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</si>
  <si>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</si>
  <si>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</si>
  <si>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</si>
  <si>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</si>
  <si>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</si>
  <si>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</si>
  <si>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</si>
  <si>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</si>
  <si>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</si>
  <si>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</si>
  <si>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</si>
  <si>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</si>
  <si>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</si>
  <si>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</si>
  <si>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</si>
  <si>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</si>
  <si>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</si>
  <si>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</si>
  <si>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</si>
  <si>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</si>
  <si>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</si>
  <si>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</si>
  <si>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</si>
  <si>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</si>
  <si>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</si>
  <si>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</si>
  <si>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</si>
  <si>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</si>
  <si>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</si>
  <si>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</si>
  <si>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</si>
  <si>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</si>
  <si>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</si>
  <si>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</si>
  <si>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</si>
  <si>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</si>
  <si>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</si>
  <si>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530922210000000003492</t>
  </si>
  <si>
    <t>事业人员支出工资</t>
  </si>
  <si>
    <t>30101</t>
  </si>
  <si>
    <t>基本工资</t>
  </si>
  <si>
    <t>530922210000000003491</t>
  </si>
  <si>
    <t>行政人员支出工资</t>
  </si>
  <si>
    <t>30102</t>
  </si>
  <si>
    <t>津贴补贴</t>
  </si>
  <si>
    <t>530922231100001442644</t>
  </si>
  <si>
    <t>行政人员绩效考核奖励（2017年提高标准部分）</t>
  </si>
  <si>
    <t>30103</t>
  </si>
  <si>
    <t>奖金</t>
  </si>
  <si>
    <t>530922231100001442658</t>
  </si>
  <si>
    <t>事业绩效工资（2017年提高标准部分）</t>
  </si>
  <si>
    <t>30107</t>
  </si>
  <si>
    <t>绩效工资</t>
  </si>
  <si>
    <t>530922210000000003493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</si>
  <si>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</si>
  <si>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</si>
  <si>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</si>
  <si>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</si>
  <si>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</si>
  <si>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</si>
  <si>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</si>
  <si>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</si>
  <si>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</si>
  <si>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</si>
  <si>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</si>
  <si>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530922210000000003494</t>
  </si>
  <si>
    <t>30113</t>
  </si>
  <si>
    <t>530922210000000003501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</si>
  <si>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</si>
  <si>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</si>
  <si>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</si>
  <si>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</si>
  <si>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</si>
  <si>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</si>
  <si>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</si>
  <si>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</si>
  <si>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</si>
  <si>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530922241100002265648</t>
  </si>
  <si>
    <t>公务接待费（一般公用经费）</t>
  </si>
  <si>
    <t>30217</t>
  </si>
  <si>
    <t>530922210000000003502</t>
  </si>
  <si>
    <t>职工教育经费</t>
  </si>
  <si>
    <t>530922210000000003500</t>
  </si>
  <si>
    <t>工会经费</t>
  </si>
  <si>
    <t>30228</t>
  </si>
  <si>
    <t>530922210000000003497</t>
  </si>
  <si>
    <t>公务用车运行维护费</t>
  </si>
  <si>
    <t>30231</t>
  </si>
  <si>
    <t>530922210000000003498</t>
  </si>
  <si>
    <t>行政人员公务交通补贴</t>
  </si>
  <si>
    <t>30239</t>
  </si>
  <si>
    <t>其他交通费用</t>
  </si>
  <si>
    <t>530922210000000003495</t>
  </si>
  <si>
    <t>离退休费</t>
  </si>
  <si>
    <t>30302</t>
  </si>
  <si>
    <t>退休费</t>
  </si>
  <si>
    <t>530922210000000004703</t>
  </si>
  <si>
    <t>机关事业单位职工遗属生活补助</t>
  </si>
  <si>
    <t>30304</t>
  </si>
  <si>
    <t>抚恤金</t>
  </si>
  <si>
    <t>530922210000000004702</t>
  </si>
  <si>
    <t>护理费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</si>
  <si>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</si>
  <si>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</si>
  <si>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</si>
  <si>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</si>
  <si>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</si>
  <si>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</si>
  <si>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</si>
  <si>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</si>
  <si>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</si>
  <si>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2025年支持残疾人事业项目补助资金</t>
  </si>
  <si>
    <t>事业发展类</t>
  </si>
  <si>
    <t>530922251100003783046</t>
  </si>
  <si>
    <t>30216</t>
  </si>
  <si>
    <t>培训费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</si>
  <si>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</si>
  <si>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</si>
  <si>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</si>
  <si>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</si>
  <si>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</si>
  <si>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</si>
  <si>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</si>
  <si>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</si>
  <si>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</si>
  <si>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</si>
  <si>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</si>
  <si>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一、2025年云县残联财政规划项目（合计：40.00万元）
（一）困难群体及“一老一小一残”慰问经费5.00万元；
（二）残疾人联络工资（爱华镇4个社区）0.72万元；
（三）残疾人证制卡设备7.00万元；
（四）残联换届工作经费23.33万元；
（五）残联干部能力素质提升培训 3.95万元。</t>
  </si>
  <si>
    <t>产出指标</t>
  </si>
  <si>
    <t>数量指标</t>
  </si>
  <si>
    <t>困难群体及“一老一小一残”慰问经费</t>
  </si>
  <si>
    <t>&gt;=</t>
  </si>
  <si>
    <t>250</t>
  </si>
  <si>
    <t>人(人次、家)</t>
  </si>
  <si>
    <t>定量指标</t>
  </si>
  <si>
    <t>反映获补助人员、企业的数量情况，也适用补贴、资助等形式的补助。</t>
  </si>
  <si>
    <t>残疾人联络员工资</t>
  </si>
  <si>
    <t>=</t>
  </si>
  <si>
    <t>4</t>
  </si>
  <si>
    <t>人</t>
  </si>
  <si>
    <t>反映补助政策的宣传力度情况。即通过门户网站、报刊、通信、电视、户外广告等对补助政策进行宣传的次数。</t>
  </si>
  <si>
    <t>残疾人证制卡设备</t>
  </si>
  <si>
    <t>1台</t>
  </si>
  <si>
    <t>台套</t>
  </si>
  <si>
    <t>残疾人证制卡设备1台</t>
  </si>
  <si>
    <t>残联换届工作经费</t>
  </si>
  <si>
    <t>233300</t>
  </si>
  <si>
    <t>元</t>
  </si>
  <si>
    <t>残联干部能力素质提升培训</t>
  </si>
  <si>
    <t>39500</t>
  </si>
  <si>
    <t>时效指标</t>
  </si>
  <si>
    <t>发放及时率</t>
  </si>
  <si>
    <t>2025年12月31日</t>
  </si>
  <si>
    <t>%</t>
  </si>
  <si>
    <t>定性指标</t>
  </si>
  <si>
    <t>反映发放单位及时发放补助资金的情况。
发放及时率=在时限内发放资金/应发放资金*100%</t>
  </si>
  <si>
    <t>效益指标</t>
  </si>
  <si>
    <t>经济效益</t>
  </si>
  <si>
    <t>残疾人生活水平</t>
  </si>
  <si>
    <t>有所改善</t>
  </si>
  <si>
    <t>云县残发〔2024〕18号</t>
  </si>
  <si>
    <t>满意度指标</t>
  </si>
  <si>
    <t>服务对象满意度</t>
  </si>
  <si>
    <t>满意度</t>
  </si>
  <si>
    <t>90</t>
  </si>
  <si>
    <t>预算06表</t>
  </si>
  <si>
    <t>政府性基金预算支出预算表</t>
  </si>
  <si>
    <t>单位名称：临沧市发展和改革委员会</t>
  </si>
  <si>
    <t>本年政府性基金预算支出</t>
  </si>
  <si>
    <t>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</si>
  <si>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</si>
  <si>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</si>
  <si>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</si>
  <si>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</si>
  <si>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</si>
  <si>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</si>
  <si>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</si>
  <si>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</si>
  <si>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</si>
  <si>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</si>
  <si>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</si>
  <si>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</si>
  <si>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</si>
  <si>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</si>
  <si>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</si>
  <si>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</si>
  <si>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</si>
  <si>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爱华镇</t>
  </si>
  <si>
    <t>涌宝镇</t>
  </si>
  <si>
    <t>幸福镇</t>
  </si>
  <si>
    <t>晓街乡</t>
  </si>
  <si>
    <t>茂兰镇</t>
  </si>
  <si>
    <t>忙怀乡</t>
  </si>
  <si>
    <t>漫湾镇</t>
  </si>
  <si>
    <t>栗树乡</t>
  </si>
  <si>
    <t>后箐乡</t>
  </si>
  <si>
    <t>大寨镇</t>
  </si>
  <si>
    <t>大朝山西镇</t>
  </si>
  <si>
    <t>茶房乡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</si>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</sst>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4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1"/>
      <color rgb="FF000000"/>
      <name val="宋体"/>
      <charset val="1"/>
    </font>
    <font>
      <sz val="11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6" fillId="3" borderId="1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1" applyNumberFormat="0" applyAlignment="0" applyProtection="0">
      <alignment vertical="center"/>
    </xf>
    <xf numFmtId="0" fontId="44" fillId="5" borderId="22" applyNumberFormat="0" applyAlignment="0" applyProtection="0">
      <alignment vertical="center"/>
    </xf>
    <xf numFmtId="0" fontId="45" fillId="5" borderId="21" applyNumberFormat="0" applyAlignment="0" applyProtection="0">
      <alignment vertical="center"/>
    </xf>
    <xf numFmtId="0" fontId="46" fillId="6" borderId="23" applyNumberFormat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8" fillId="0" borderId="2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21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10" fillId="0" borderId="8" xfId="57" applyFont="1" applyFill="1" applyBorder="1" applyAlignment="1" applyProtection="1">
      <alignment horizontal="center" vertical="center"/>
    </xf>
    <xf numFmtId="0" fontId="10" fillId="0" borderId="9" xfId="57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1" xfId="57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11" fillId="0" borderId="11" xfId="57" applyFont="1" applyFill="1" applyBorder="1" applyAlignment="1" applyProtection="1">
      <alignment horizontal="center" vertical="center"/>
    </xf>
    <xf numFmtId="0" fontId="12" fillId="0" borderId="11" xfId="57" applyFont="1" applyFill="1" applyBorder="1" applyAlignment="1" applyProtection="1">
      <alignment horizontal="right" vertical="center"/>
      <protection locked="0"/>
    </xf>
    <xf numFmtId="0" fontId="10" fillId="0" borderId="12" xfId="57" applyFont="1" applyFill="1" applyBorder="1" applyAlignment="1" applyProtection="1">
      <alignment horizontal="center" vertical="center"/>
    </xf>
    <xf numFmtId="0" fontId="13" fillId="0" borderId="11" xfId="57" applyFont="1" applyFill="1" applyBorder="1" applyAlignment="1" applyProtection="1">
      <alignment vertical="top"/>
      <protection locked="0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5" xfId="0" applyFont="1" applyBorder="1" applyAlignment="1" applyProtection="1">
      <alignment horizontal="left" vertical="center" wrapText="1"/>
    </xf>
    <xf numFmtId="0" fontId="6" fillId="0" borderId="15" xfId="0" applyFont="1" applyBorder="1" applyAlignment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17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7" xfId="0" applyFont="1" applyBorder="1" applyAlignment="1">
      <alignment horizontal="center" vertical="center"/>
      <protection locked="0"/>
    </xf>
    <xf numFmtId="0" fontId="7" fillId="0" borderId="17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5" xfId="0" applyFont="1" applyBorder="1" applyAlignment="1" applyProtection="1">
      <alignment horizontal="center" vertical="center"/>
    </xf>
    <xf numFmtId="0" fontId="7" fillId="0" borderId="15" xfId="0" applyFont="1" applyBorder="1" applyAlignment="1">
      <alignment horizontal="center" vertical="center"/>
      <protection locked="0"/>
    </xf>
    <xf numFmtId="0" fontId="6" fillId="0" borderId="15" xfId="0" applyFont="1" applyBorder="1" applyAlignment="1" applyProtection="1">
      <alignment horizontal="right" vertical="center"/>
    </xf>
    <xf numFmtId="3" fontId="6" fillId="0" borderId="15" xfId="0" applyNumberFormat="1" applyFont="1" applyBorder="1" applyAlignment="1" applyProtection="1">
      <alignment horizontal="right" vertical="center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3" xfId="0" applyNumberFormat="1" applyFont="1" applyBorder="1" applyAlignment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5" xfId="0" applyNumberFormat="1" applyFont="1" applyBorder="1" applyAlignment="1">
      <alignment horizontal="center" vertical="center" wrapText="1"/>
      <protection locked="0"/>
    </xf>
    <xf numFmtId="49" fontId="7" fillId="0" borderId="15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/>
      <protection locked="0"/>
    </xf>
    <xf numFmtId="0" fontId="20" fillId="0" borderId="7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176" fontId="22" fillId="0" borderId="7" xfId="0" applyNumberFormat="1" applyFont="1" applyBorder="1" applyAlignment="1" applyProtection="1">
      <alignment horizontal="right" vertical="center"/>
    </xf>
    <xf numFmtId="176" fontId="22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3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5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6" fillId="0" borderId="6" xfId="0" applyFont="1" applyBorder="1" applyAlignment="1">
      <alignment vertical="center"/>
      <protection locked="0"/>
    </xf>
    <xf numFmtId="0" fontId="27" fillId="0" borderId="6" xfId="0" applyFont="1" applyBorder="1" applyAlignment="1">
      <alignment horizontal="center" vertical="center"/>
      <protection locked="0"/>
    </xf>
    <xf numFmtId="176" fontId="27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6" fillId="0" borderId="7" xfId="0" applyFont="1" applyBorder="1" applyAlignment="1">
      <alignment horizontal="left" vertical="center" wrapText="1" indent="1"/>
      <protection locked="0"/>
    </xf>
    <xf numFmtId="0" fontId="26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30" fillId="0" borderId="0" xfId="0" applyFont="1" applyAlignment="1" applyProtection="1"/>
    <xf numFmtId="0" fontId="31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5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center"/>
    </xf>
    <xf numFmtId="0" fontId="28" fillId="0" borderId="0" xfId="0" applyFont="1" applyProtection="1">
      <alignment vertical="top"/>
    </xf>
    <xf numFmtId="0" fontId="31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</xf>
    <xf numFmtId="0" fontId="6" fillId="0" borderId="15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32" fillId="0" borderId="0" xfId="0" applyFont="1" applyAlignment="1" applyProtection="1">
      <alignment horizontal="center" vertical="top"/>
    </xf>
    <xf numFmtId="0" fontId="33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4" fillId="0" borderId="6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4" fillId="0" borderId="6" xfId="0" applyFont="1" applyBorder="1" applyAlignment="1">
      <alignment horizontal="center" vertical="center"/>
      <protection locked="0"/>
    </xf>
    <xf numFmtId="0" fontId="26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4"/>
      <c r="C3" s="214"/>
      <c r="D3" s="214"/>
    </row>
    <row r="4" ht="18.75" customHeight="1" spans="1:4">
      <c r="A4" s="42" t="str">
        <f>"单位名称："&amp;"云县残疾人联合会"</f>
        <v>单位名称：云县残疾人联合会</v>
      </c>
      <c r="B4" s="215"/>
      <c r="C4" s="215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9" t="s">
        <v>6</v>
      </c>
      <c r="B8" s="24">
        <v>2664437.49</v>
      </c>
      <c r="C8" s="139" t="s">
        <v>7</v>
      </c>
      <c r="D8" s="24"/>
    </row>
    <row r="9" ht="18.75" customHeight="1" spans="1:4">
      <c r="A9" s="139" t="s">
        <v>8</v>
      </c>
      <c r="B9" s="24"/>
      <c r="C9" s="139" t="s">
        <v>9</v>
      </c>
      <c r="D9" s="24"/>
    </row>
    <row r="10" ht="18.75" customHeight="1" spans="1:4">
      <c r="A10" s="139" t="s">
        <v>10</v>
      </c>
      <c r="B10" s="24"/>
      <c r="C10" s="139" t="s">
        <v>11</v>
      </c>
      <c r="D10" s="24"/>
    </row>
    <row r="11" ht="18.75" customHeight="1" spans="1:4">
      <c r="A11" s="139" t="s">
        <v>12</v>
      </c>
      <c r="B11" s="24"/>
      <c r="C11" s="139" t="s">
        <v>13</v>
      </c>
      <c r="D11" s="24"/>
    </row>
    <row r="12" ht="18.75" customHeight="1" spans="1:4">
      <c r="A12" s="216" t="s">
        <v>14</v>
      </c>
      <c r="B12" s="24"/>
      <c r="C12" s="171" t="s">
        <v>15</v>
      </c>
      <c r="D12" s="24"/>
    </row>
    <row r="13" ht="18.75" customHeight="1" spans="1:4">
      <c r="A13" s="174" t="s">
        <v>16</v>
      </c>
      <c r="B13" s="24"/>
      <c r="C13" s="173" t="s">
        <v>17</v>
      </c>
      <c r="D13" s="24"/>
    </row>
    <row r="14" ht="18.75" customHeight="1" spans="1:4">
      <c r="A14" s="174" t="s">
        <v>18</v>
      </c>
      <c r="B14" s="24"/>
      <c r="C14" s="173" t="s">
        <v>19</v>
      </c>
      <c r="D14" s="24"/>
    </row>
    <row r="15" ht="18.75" customHeight="1" spans="1:4">
      <c r="A15" s="174" t="s">
        <v>20</v>
      </c>
      <c r="B15" s="24"/>
      <c r="C15" s="173" t="s">
        <v>21</v>
      </c>
      <c r="D15" s="24">
        <v>2408778.83</v>
      </c>
    </row>
    <row r="16" ht="18.75" customHeight="1" spans="1:4">
      <c r="A16" s="174" t="s">
        <v>22</v>
      </c>
      <c r="B16" s="24"/>
      <c r="C16" s="173" t="s">
        <v>23</v>
      </c>
      <c r="D16" s="24">
        <v>99251.62</v>
      </c>
    </row>
    <row r="17" ht="18.75" customHeight="1" spans="1:4">
      <c r="A17" s="174" t="s">
        <v>24</v>
      </c>
      <c r="B17" s="24"/>
      <c r="C17" s="174" t="s">
        <v>25</v>
      </c>
      <c r="D17" s="24"/>
    </row>
    <row r="18" ht="18.75" customHeight="1" spans="1:4">
      <c r="A18" s="174" t="s">
        <v>26</v>
      </c>
      <c r="B18" s="24"/>
      <c r="C18" s="174" t="s">
        <v>27</v>
      </c>
      <c r="D18" s="24"/>
    </row>
    <row r="19" ht="18.75" customHeight="1" spans="1:4">
      <c r="A19" s="175" t="s">
        <v>26</v>
      </c>
      <c r="B19" s="24"/>
      <c r="C19" s="173" t="s">
        <v>28</v>
      </c>
      <c r="D19" s="24"/>
    </row>
    <row r="20" ht="18.75" customHeight="1" spans="1:4">
      <c r="A20" s="175" t="s">
        <v>26</v>
      </c>
      <c r="B20" s="24"/>
      <c r="C20" s="173" t="s">
        <v>29</v>
      </c>
      <c r="D20" s="24"/>
    </row>
    <row r="21" ht="18.75" customHeight="1" spans="1:4">
      <c r="A21" s="175" t="s">
        <v>26</v>
      </c>
      <c r="B21" s="24"/>
      <c r="C21" s="173" t="s">
        <v>30</v>
      </c>
      <c r="D21" s="24"/>
    </row>
    <row r="22" ht="18.75" customHeight="1" spans="1:4">
      <c r="A22" s="175" t="s">
        <v>26</v>
      </c>
      <c r="B22" s="24"/>
      <c r="C22" s="173" t="s">
        <v>31</v>
      </c>
      <c r="D22" s="24"/>
    </row>
    <row r="23" ht="18.75" customHeight="1" spans="1:4">
      <c r="A23" s="175" t="s">
        <v>26</v>
      </c>
      <c r="B23" s="24"/>
      <c r="C23" s="173" t="s">
        <v>32</v>
      </c>
      <c r="D23" s="24"/>
    </row>
    <row r="24" ht="18.75" customHeight="1" spans="1:4">
      <c r="A24" s="175" t="s">
        <v>26</v>
      </c>
      <c r="B24" s="24"/>
      <c r="C24" s="173" t="s">
        <v>33</v>
      </c>
      <c r="D24" s="24"/>
    </row>
    <row r="25" ht="18.75" customHeight="1" spans="1:4">
      <c r="A25" s="175" t="s">
        <v>26</v>
      </c>
      <c r="B25" s="24"/>
      <c r="C25" s="173" t="s">
        <v>34</v>
      </c>
      <c r="D25" s="24"/>
    </row>
    <row r="26" ht="18.75" customHeight="1" spans="1:4">
      <c r="A26" s="175" t="s">
        <v>26</v>
      </c>
      <c r="B26" s="24"/>
      <c r="C26" s="173" t="s">
        <v>35</v>
      </c>
      <c r="D26" s="24">
        <v>156407.04</v>
      </c>
    </row>
    <row r="27" ht="18.75" customHeight="1" spans="1:4">
      <c r="A27" s="175" t="s">
        <v>26</v>
      </c>
      <c r="B27" s="24"/>
      <c r="C27" s="173" t="s">
        <v>36</v>
      </c>
      <c r="D27" s="24"/>
    </row>
    <row r="28" ht="18.75" customHeight="1" spans="1:4">
      <c r="A28" s="175" t="s">
        <v>26</v>
      </c>
      <c r="B28" s="24"/>
      <c r="C28" s="173" t="s">
        <v>37</v>
      </c>
      <c r="D28" s="24"/>
    </row>
    <row r="29" ht="18.75" customHeight="1" spans="1:4">
      <c r="A29" s="175" t="s">
        <v>26</v>
      </c>
      <c r="B29" s="24"/>
      <c r="C29" s="173" t="s">
        <v>38</v>
      </c>
      <c r="D29" s="24"/>
    </row>
    <row r="30" ht="18.75" customHeight="1" spans="1:4">
      <c r="A30" s="175" t="s">
        <v>26</v>
      </c>
      <c r="B30" s="24"/>
      <c r="C30" s="173" t="s">
        <v>39</v>
      </c>
      <c r="D30" s="24"/>
    </row>
    <row r="31" ht="18.75" customHeight="1" spans="1:4">
      <c r="A31" s="176" t="s">
        <v>26</v>
      </c>
      <c r="B31" s="24"/>
      <c r="C31" s="174" t="s">
        <v>40</v>
      </c>
      <c r="D31" s="24"/>
    </row>
    <row r="32" ht="18.75" customHeight="1" spans="1:4">
      <c r="A32" s="176" t="s">
        <v>26</v>
      </c>
      <c r="B32" s="24"/>
      <c r="C32" s="174" t="s">
        <v>41</v>
      </c>
      <c r="D32" s="24"/>
    </row>
    <row r="33" ht="18.75" customHeight="1" spans="1:4">
      <c r="A33" s="176" t="s">
        <v>26</v>
      </c>
      <c r="B33" s="24"/>
      <c r="C33" s="174" t="s">
        <v>42</v>
      </c>
      <c r="D33" s="24"/>
    </row>
    <row r="34" ht="18.75" customHeight="1" spans="1:4">
      <c r="A34" s="217"/>
      <c r="B34" s="177"/>
      <c r="C34" s="174" t="s">
        <v>43</v>
      </c>
      <c r="D34" s="24"/>
    </row>
    <row r="35" ht="18.75" customHeight="1" spans="1:4">
      <c r="A35" s="217" t="s">
        <v>44</v>
      </c>
      <c r="B35" s="177">
        <f>SUM(B8:B12)</f>
        <v>2664437.49</v>
      </c>
      <c r="C35" s="218" t="s">
        <v>45</v>
      </c>
      <c r="D35" s="177">
        <v>2664437.49</v>
      </c>
    </row>
    <row r="36" ht="18.75" customHeight="1" spans="1:4">
      <c r="A36" s="219" t="s">
        <v>46</v>
      </c>
      <c r="B36" s="24"/>
      <c r="C36" s="139" t="s">
        <v>47</v>
      </c>
      <c r="D36" s="24"/>
    </row>
    <row r="37" ht="18.75" customHeight="1" spans="1:4">
      <c r="A37" s="219" t="s">
        <v>48</v>
      </c>
      <c r="B37" s="24"/>
      <c r="C37" s="139" t="s">
        <v>48</v>
      </c>
      <c r="D37" s="24"/>
    </row>
    <row r="38" ht="18.75" customHeight="1" spans="1:4">
      <c r="A38" s="219" t="s">
        <v>49</v>
      </c>
      <c r="B38" s="24">
        <f>B36-B37</f>
        <v>0</v>
      </c>
      <c r="C38" s="139" t="s">
        <v>50</v>
      </c>
      <c r="D38" s="24"/>
    </row>
    <row r="39" ht="18.75" customHeight="1" spans="1:4">
      <c r="A39" s="220" t="s">
        <v>51</v>
      </c>
      <c r="B39" s="177">
        <f t="shared" ref="B39:D39" si="1">B35+B36</f>
        <v>2664437.49</v>
      </c>
      <c r="C39" s="218" t="s">
        <v>52</v>
      </c>
      <c r="D39" s="177">
        <f t="shared" si="1"/>
        <v>2664437.49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7">
        <v>1</v>
      </c>
      <c r="B2" s="108">
        <v>0</v>
      </c>
      <c r="C2" s="107">
        <v>1</v>
      </c>
      <c r="D2" s="109"/>
      <c r="E2" s="109"/>
      <c r="F2" s="40" t="s">
        <v>325</v>
      </c>
    </row>
    <row r="3" ht="32.25" customHeight="1" spans="1:6">
      <c r="A3" s="110" t="str">
        <f>"2025"&amp;"年部门政府性基金预算支出预算表"</f>
        <v>2025年部门政府性基金预算支出预算表</v>
      </c>
      <c r="B3" s="111" t="s">
        <v>326</v>
      </c>
      <c r="C3" s="112"/>
      <c r="D3" s="113"/>
      <c r="E3" s="113"/>
      <c r="F3" s="113"/>
    </row>
    <row r="4" ht="18.75" customHeight="1" spans="1:6">
      <c r="A4" s="8" t="str">
        <f>"单位名称："&amp;"云县残疾人联合会"</f>
        <v>单位名称：云县残疾人联合会</v>
      </c>
      <c r="B4" s="8" t="s">
        <v>327</v>
      </c>
      <c r="C4" s="107"/>
      <c r="D4" s="109"/>
      <c r="E4" s="109"/>
      <c r="F4" s="40" t="s">
        <v>1</v>
      </c>
    </row>
    <row r="5" ht="18.75" customHeight="1" spans="1:6">
      <c r="A5" s="114" t="s">
        <v>180</v>
      </c>
      <c r="B5" s="115" t="s">
        <v>74</v>
      </c>
      <c r="C5" s="116" t="s">
        <v>75</v>
      </c>
      <c r="D5" s="14" t="s">
        <v>328</v>
      </c>
      <c r="E5" s="14"/>
      <c r="F5" s="15"/>
    </row>
    <row r="6" ht="18.75" customHeight="1" spans="1:6">
      <c r="A6" s="117"/>
      <c r="B6" s="118"/>
      <c r="C6" s="104"/>
      <c r="D6" s="103" t="s">
        <v>56</v>
      </c>
      <c r="E6" s="103" t="s">
        <v>76</v>
      </c>
      <c r="F6" s="103" t="s">
        <v>77</v>
      </c>
    </row>
    <row r="7" ht="18.75" customHeight="1" spans="1:6">
      <c r="A7" s="117">
        <v>1</v>
      </c>
      <c r="B7" s="119" t="s">
        <v>161</v>
      </c>
      <c r="C7" s="104">
        <v>3</v>
      </c>
      <c r="D7" s="103">
        <v>4</v>
      </c>
      <c r="E7" s="103">
        <v>5</v>
      </c>
      <c r="F7" s="103">
        <v>6</v>
      </c>
    </row>
    <row r="8" ht="18.75" customHeight="1" spans="1:6">
      <c r="A8" s="120"/>
      <c r="B8" s="89"/>
      <c r="C8" s="89"/>
      <c r="D8" s="24"/>
      <c r="E8" s="24"/>
      <c r="F8" s="24"/>
    </row>
    <row r="9" ht="18.75" customHeight="1" spans="1:6">
      <c r="A9" s="120"/>
      <c r="B9" s="89"/>
      <c r="C9" s="89"/>
      <c r="D9" s="24"/>
      <c r="E9" s="24"/>
      <c r="F9" s="24"/>
    </row>
    <row r="10" ht="18.75" customHeight="1" spans="1:6">
      <c r="A10" s="121" t="s">
        <v>118</v>
      </c>
      <c r="B10" s="122" t="s">
        <v>118</v>
      </c>
      <c r="C10" s="123" t="s">
        <v>118</v>
      </c>
      <c r="D10" s="24"/>
      <c r="E10" s="24"/>
      <c r="F10" s="24"/>
    </row>
    <row r="11" customHeight="1" spans="1:1">
      <c r="A11" t="s">
        <v>329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330</v>
      </c>
    </row>
    <row r="3" ht="35.25" customHeight="1" spans="1:17">
      <c r="A3" s="101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"单位名称："&amp;"云县残疾人联合会"</f>
        <v>单位名称：云县残疾人联合会</v>
      </c>
      <c r="B4" s="102"/>
      <c r="C4" s="102"/>
      <c r="D4" s="102"/>
      <c r="E4" s="102"/>
      <c r="F4" s="102"/>
      <c r="G4" s="102"/>
      <c r="H4" s="102"/>
      <c r="I4" s="102"/>
      <c r="J4" s="102"/>
      <c r="O4" s="64"/>
      <c r="P4" s="64"/>
      <c r="Q4" s="40" t="s">
        <v>167</v>
      </c>
    </row>
    <row r="5" ht="18.75" customHeight="1" spans="1:17">
      <c r="A5" s="12" t="s">
        <v>331</v>
      </c>
      <c r="B5" s="79" t="s">
        <v>332</v>
      </c>
      <c r="C5" s="79" t="s">
        <v>333</v>
      </c>
      <c r="D5" s="79" t="s">
        <v>334</v>
      </c>
      <c r="E5" s="79" t="s">
        <v>335</v>
      </c>
      <c r="F5" s="79" t="s">
        <v>336</v>
      </c>
      <c r="G5" s="45" t="s">
        <v>187</v>
      </c>
      <c r="H5" s="45"/>
      <c r="I5" s="45"/>
      <c r="J5" s="45"/>
      <c r="K5" s="81"/>
      <c r="L5" s="45"/>
      <c r="M5" s="45"/>
      <c r="N5" s="45"/>
      <c r="O5" s="96"/>
      <c r="P5" s="81"/>
      <c r="Q5" s="46"/>
    </row>
    <row r="6" ht="18.75" customHeight="1" spans="1:17">
      <c r="A6" s="17"/>
      <c r="B6" s="82"/>
      <c r="C6" s="82"/>
      <c r="D6" s="82"/>
      <c r="E6" s="82"/>
      <c r="F6" s="82"/>
      <c r="G6" s="82" t="s">
        <v>56</v>
      </c>
      <c r="H6" s="82" t="s">
        <v>59</v>
      </c>
      <c r="I6" s="82" t="s">
        <v>337</v>
      </c>
      <c r="J6" s="82" t="s">
        <v>338</v>
      </c>
      <c r="K6" s="83" t="s">
        <v>339</v>
      </c>
      <c r="L6" s="97" t="s">
        <v>79</v>
      </c>
      <c r="M6" s="97"/>
      <c r="N6" s="97"/>
      <c r="O6" s="98"/>
      <c r="P6" s="99"/>
      <c r="Q6" s="84"/>
    </row>
    <row r="7" ht="30" customHeight="1" spans="1:17">
      <c r="A7" s="19"/>
      <c r="B7" s="84"/>
      <c r="C7" s="84"/>
      <c r="D7" s="84"/>
      <c r="E7" s="84"/>
      <c r="F7" s="84"/>
      <c r="G7" s="84"/>
      <c r="H7" s="84" t="s">
        <v>58</v>
      </c>
      <c r="I7" s="84"/>
      <c r="J7" s="84"/>
      <c r="K7" s="85"/>
      <c r="L7" s="84" t="s">
        <v>58</v>
      </c>
      <c r="M7" s="84" t="s">
        <v>65</v>
      </c>
      <c r="N7" s="84" t="s">
        <v>195</v>
      </c>
      <c r="O7" s="100" t="s">
        <v>67</v>
      </c>
      <c r="P7" s="85" t="s">
        <v>68</v>
      </c>
      <c r="Q7" s="84" t="s">
        <v>69</v>
      </c>
    </row>
    <row r="8" ht="18.75" customHeight="1" spans="1:17">
      <c r="A8" s="34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4">
        <v>7</v>
      </c>
      <c r="H8" s="104">
        <v>8</v>
      </c>
      <c r="I8" s="104">
        <v>9</v>
      </c>
      <c r="J8" s="104">
        <v>10</v>
      </c>
      <c r="K8" s="104">
        <v>11</v>
      </c>
      <c r="L8" s="104">
        <v>12</v>
      </c>
      <c r="M8" s="104">
        <v>13</v>
      </c>
      <c r="N8" s="104">
        <v>14</v>
      </c>
      <c r="O8" s="104">
        <v>15</v>
      </c>
      <c r="P8" s="104">
        <v>16</v>
      </c>
      <c r="Q8" s="104">
        <v>17</v>
      </c>
    </row>
    <row r="9" ht="18.75" customHeight="1" spans="1:17">
      <c r="A9" s="87"/>
      <c r="B9" s="88"/>
      <c r="C9" s="88"/>
      <c r="D9" s="88"/>
      <c r="E9" s="10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7"/>
      <c r="B10" s="88"/>
      <c r="C10" s="88"/>
      <c r="D10" s="88"/>
      <c r="E10" s="10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90" t="s">
        <v>118</v>
      </c>
      <c r="B11" s="91"/>
      <c r="C11" s="91"/>
      <c r="D11" s="91"/>
      <c r="E11" s="105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t="s">
        <v>329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74"/>
      <c r="D2" s="63"/>
      <c r="E2" s="63"/>
      <c r="F2" s="63"/>
      <c r="G2" s="63"/>
      <c r="H2" s="75"/>
      <c r="I2" s="63"/>
      <c r="J2" s="63"/>
      <c r="K2" s="63"/>
      <c r="L2" s="39"/>
      <c r="M2" s="93"/>
      <c r="N2" s="94" t="s">
        <v>340</v>
      </c>
    </row>
    <row r="3" ht="34.5" customHeight="1" spans="1:14">
      <c r="A3" s="41" t="str">
        <f>"2025"&amp;"年部门政府购买服务预算表"</f>
        <v>2025年部门政府购买服务预算表</v>
      </c>
      <c r="B3" s="76"/>
      <c r="C3" s="52"/>
      <c r="D3" s="76"/>
      <c r="E3" s="76"/>
      <c r="F3" s="76"/>
      <c r="G3" s="76"/>
      <c r="H3" s="77"/>
      <c r="I3" s="76"/>
      <c r="J3" s="76"/>
      <c r="K3" s="76"/>
      <c r="L3" s="52"/>
      <c r="M3" s="77"/>
      <c r="N3" s="76"/>
    </row>
    <row r="4" ht="18.75" customHeight="1" spans="1:14">
      <c r="A4" s="60" t="str">
        <f>"单位名称："&amp;"云县残疾人联合会"</f>
        <v>单位名称：云县残疾人联合会</v>
      </c>
      <c r="B4" s="61"/>
      <c r="C4" s="78"/>
      <c r="D4" s="61"/>
      <c r="E4" s="61"/>
      <c r="F4" s="61"/>
      <c r="G4" s="61"/>
      <c r="H4" s="75"/>
      <c r="I4" s="63"/>
      <c r="J4" s="63"/>
      <c r="K4" s="63"/>
      <c r="L4" s="64"/>
      <c r="M4" s="95"/>
      <c r="N4" s="94" t="s">
        <v>167</v>
      </c>
    </row>
    <row r="5" ht="18.75" customHeight="1" spans="1:14">
      <c r="A5" s="12" t="s">
        <v>331</v>
      </c>
      <c r="B5" s="79" t="s">
        <v>341</v>
      </c>
      <c r="C5" s="80" t="s">
        <v>342</v>
      </c>
      <c r="D5" s="45" t="s">
        <v>187</v>
      </c>
      <c r="E5" s="45"/>
      <c r="F5" s="45"/>
      <c r="G5" s="45"/>
      <c r="H5" s="81"/>
      <c r="I5" s="45"/>
      <c r="J5" s="45"/>
      <c r="K5" s="45"/>
      <c r="L5" s="96"/>
      <c r="M5" s="81"/>
      <c r="N5" s="46"/>
    </row>
    <row r="6" ht="18.75" customHeight="1" spans="1:14">
      <c r="A6" s="17"/>
      <c r="B6" s="82"/>
      <c r="C6" s="83"/>
      <c r="D6" s="82" t="s">
        <v>56</v>
      </c>
      <c r="E6" s="82" t="s">
        <v>59</v>
      </c>
      <c r="F6" s="82" t="s">
        <v>337</v>
      </c>
      <c r="G6" s="82" t="s">
        <v>338</v>
      </c>
      <c r="H6" s="83" t="s">
        <v>339</v>
      </c>
      <c r="I6" s="97" t="s">
        <v>79</v>
      </c>
      <c r="J6" s="97"/>
      <c r="K6" s="97"/>
      <c r="L6" s="98"/>
      <c r="M6" s="99"/>
      <c r="N6" s="84"/>
    </row>
    <row r="7" ht="26.25" customHeight="1" spans="1:14">
      <c r="A7" s="19"/>
      <c r="B7" s="84"/>
      <c r="C7" s="85"/>
      <c r="D7" s="84"/>
      <c r="E7" s="84"/>
      <c r="F7" s="84"/>
      <c r="G7" s="84"/>
      <c r="H7" s="85"/>
      <c r="I7" s="84" t="s">
        <v>58</v>
      </c>
      <c r="J7" s="84" t="s">
        <v>65</v>
      </c>
      <c r="K7" s="84" t="s">
        <v>195</v>
      </c>
      <c r="L7" s="100" t="s">
        <v>67</v>
      </c>
      <c r="M7" s="85" t="s">
        <v>68</v>
      </c>
      <c r="N7" s="84" t="s">
        <v>69</v>
      </c>
    </row>
    <row r="8" ht="18.75" customHeight="1" spans="1:14">
      <c r="A8" s="86">
        <v>1</v>
      </c>
      <c r="B8" s="86">
        <v>2</v>
      </c>
      <c r="C8" s="86">
        <v>3</v>
      </c>
      <c r="D8" s="86">
        <v>4</v>
      </c>
      <c r="E8" s="86">
        <v>5</v>
      </c>
      <c r="F8" s="86">
        <v>6</v>
      </c>
      <c r="G8" s="86">
        <v>7</v>
      </c>
      <c r="H8" s="86">
        <v>8</v>
      </c>
      <c r="I8" s="86">
        <v>9</v>
      </c>
      <c r="J8" s="86">
        <v>10</v>
      </c>
      <c r="K8" s="86">
        <v>11</v>
      </c>
      <c r="L8" s="86">
        <v>12</v>
      </c>
      <c r="M8" s="86">
        <v>13</v>
      </c>
      <c r="N8" s="86">
        <v>14</v>
      </c>
    </row>
    <row r="9" ht="18.75" customHeight="1" spans="1:14">
      <c r="A9" s="87"/>
      <c r="B9" s="88"/>
      <c r="C9" s="89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7"/>
      <c r="B10" s="88"/>
      <c r="C10" s="89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90" t="s">
        <v>118</v>
      </c>
      <c r="B11" s="91"/>
      <c r="C11" s="9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329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showZeros="0" workbookViewId="0">
      <pane ySplit="1" topLeftCell="A2" activePane="bottomLeft" state="frozen"/>
      <selection/>
      <selection pane="bottomLeft" activeCell="G19" sqref="G1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  <col min="10" max="16" width="1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16">
      <c r="A2" s="31"/>
      <c r="B2" s="31"/>
      <c r="C2" s="31"/>
      <c r="D2" s="58"/>
      <c r="G2" s="39"/>
      <c r="H2" s="39"/>
      <c r="I2" s="39"/>
      <c r="P2" s="39" t="s">
        <v>343</v>
      </c>
    </row>
    <row r="3" ht="27.75" customHeight="1" spans="1:16">
      <c r="A3" s="59" t="str">
        <f>"2025"&amp;"年县对下转移支付预算表"</f>
        <v>2025年县对下转移支付预算表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ht="18.75" customHeight="1" spans="1:16">
      <c r="A4" s="60" t="str">
        <f>"单位名称："&amp;"云县残疾人联合会"</f>
        <v>单位名称：云县残疾人联合会</v>
      </c>
      <c r="B4" s="61"/>
      <c r="C4" s="61"/>
      <c r="D4" s="62"/>
      <c r="E4" s="63"/>
      <c r="G4" s="64"/>
      <c r="H4" s="64"/>
      <c r="I4" s="39"/>
      <c r="P4" s="39" t="s">
        <v>167</v>
      </c>
    </row>
    <row r="5" ht="18.75" customHeight="1" spans="1:16">
      <c r="A5" s="32" t="s">
        <v>344</v>
      </c>
      <c r="B5" s="13" t="s">
        <v>187</v>
      </c>
      <c r="C5" s="14"/>
      <c r="D5" s="14"/>
      <c r="E5" s="65" t="s">
        <v>345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72"/>
    </row>
    <row r="6" ht="18.75" customHeight="1" spans="1:16">
      <c r="A6" s="34"/>
      <c r="B6" s="33" t="s">
        <v>56</v>
      </c>
      <c r="C6" s="12" t="s">
        <v>59</v>
      </c>
      <c r="D6" s="67" t="s">
        <v>346</v>
      </c>
      <c r="E6" s="68" t="s">
        <v>347</v>
      </c>
      <c r="F6" s="68" t="s">
        <v>348</v>
      </c>
      <c r="G6" s="68" t="s">
        <v>349</v>
      </c>
      <c r="H6" s="68" t="s">
        <v>350</v>
      </c>
      <c r="I6" s="68" t="s">
        <v>351</v>
      </c>
      <c r="J6" s="68" t="s">
        <v>352</v>
      </c>
      <c r="K6" s="68" t="s">
        <v>353</v>
      </c>
      <c r="L6" s="68" t="s">
        <v>354</v>
      </c>
      <c r="M6" s="68" t="s">
        <v>355</v>
      </c>
      <c r="N6" s="68" t="s">
        <v>356</v>
      </c>
      <c r="O6" s="68" t="s">
        <v>357</v>
      </c>
      <c r="P6" s="68" t="s">
        <v>358</v>
      </c>
    </row>
    <row r="7" ht="18.75" customHeight="1" spans="1:16">
      <c r="A7" s="69">
        <v>1</v>
      </c>
      <c r="B7" s="69">
        <v>2</v>
      </c>
      <c r="C7" s="69">
        <v>3</v>
      </c>
      <c r="D7" s="69">
        <v>4</v>
      </c>
      <c r="E7" s="68">
        <v>5</v>
      </c>
      <c r="F7" s="68">
        <v>6</v>
      </c>
      <c r="G7" s="68">
        <v>7</v>
      </c>
      <c r="H7" s="70">
        <v>8</v>
      </c>
      <c r="I7" s="68">
        <v>9</v>
      </c>
      <c r="J7" s="68">
        <v>10</v>
      </c>
      <c r="K7" s="68">
        <v>11</v>
      </c>
      <c r="L7" s="70">
        <v>12</v>
      </c>
      <c r="M7" s="68">
        <v>13</v>
      </c>
      <c r="N7" s="68">
        <v>14</v>
      </c>
      <c r="O7" s="68">
        <v>15</v>
      </c>
      <c r="P7" s="70">
        <v>16</v>
      </c>
    </row>
    <row r="8" ht="18.75" customHeight="1" spans="1:16">
      <c r="A8" s="35"/>
      <c r="B8" s="24"/>
      <c r="C8" s="24"/>
      <c r="D8" s="24"/>
      <c r="E8" s="71"/>
      <c r="F8" s="71"/>
      <c r="G8" s="71"/>
      <c r="H8" s="71"/>
      <c r="I8" s="71"/>
      <c r="J8" s="71"/>
      <c r="K8" s="71"/>
      <c r="L8" s="71"/>
      <c r="M8" s="73"/>
      <c r="N8" s="73"/>
      <c r="O8" s="73"/>
      <c r="P8" s="73"/>
    </row>
    <row r="9" ht="18.75" customHeight="1" spans="1:16">
      <c r="A9" s="35"/>
      <c r="B9" s="24"/>
      <c r="C9" s="24"/>
      <c r="D9" s="24"/>
      <c r="E9" s="71"/>
      <c r="F9" s="71"/>
      <c r="G9" s="71"/>
      <c r="H9" s="71"/>
      <c r="I9" s="71"/>
      <c r="J9" s="71"/>
      <c r="K9" s="71"/>
      <c r="L9" s="71"/>
      <c r="M9" s="73"/>
      <c r="N9" s="73"/>
      <c r="O9" s="73"/>
      <c r="P9" s="73"/>
    </row>
    <row r="10" customHeight="1" spans="1:1">
      <c r="A10" t="s">
        <v>329</v>
      </c>
    </row>
  </sheetData>
  <mergeCells count="5">
    <mergeCell ref="A3:P3"/>
    <mergeCell ref="A4:E4"/>
    <mergeCell ref="B5:D5"/>
    <mergeCell ref="E5:P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359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"单位名称："&amp;"云县残疾人联合会"</f>
        <v>单位名称：云县残疾人联合会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277</v>
      </c>
      <c r="B5" s="47" t="s">
        <v>278</v>
      </c>
      <c r="C5" s="47" t="s">
        <v>279</v>
      </c>
      <c r="D5" s="47" t="s">
        <v>280</v>
      </c>
      <c r="E5" s="47" t="s">
        <v>281</v>
      </c>
      <c r="F5" s="54" t="s">
        <v>282</v>
      </c>
      <c r="G5" s="47" t="s">
        <v>283</v>
      </c>
      <c r="H5" s="54" t="s">
        <v>284</v>
      </c>
      <c r="I5" s="54" t="s">
        <v>285</v>
      </c>
      <c r="J5" s="47" t="s">
        <v>286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329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360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"单位名称："&amp;"云县残疾人联合会"</f>
        <v>单位名称：云县残疾人联合会</v>
      </c>
      <c r="B4" s="9"/>
      <c r="C4" s="4"/>
      <c r="H4" s="43" t="s">
        <v>167</v>
      </c>
    </row>
    <row r="5" ht="18.75" customHeight="1" spans="1:8">
      <c r="A5" s="12" t="s">
        <v>180</v>
      </c>
      <c r="B5" s="12" t="s">
        <v>361</v>
      </c>
      <c r="C5" s="12" t="s">
        <v>362</v>
      </c>
      <c r="D5" s="12" t="s">
        <v>363</v>
      </c>
      <c r="E5" s="12" t="s">
        <v>364</v>
      </c>
      <c r="F5" s="44" t="s">
        <v>365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335</v>
      </c>
      <c r="G6" s="47" t="s">
        <v>366</v>
      </c>
      <c r="H6" s="47" t="s">
        <v>367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329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368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"单位名称："&amp;"云县残疾人联合会"</f>
        <v>单位名称：云县残疾人联合会</v>
      </c>
      <c r="B4" s="9"/>
      <c r="C4" s="9"/>
      <c r="D4" s="9"/>
      <c r="E4" s="9"/>
      <c r="F4" s="9"/>
      <c r="G4" s="9"/>
      <c r="H4" s="10"/>
      <c r="I4" s="10"/>
      <c r="J4" s="10"/>
      <c r="K4" s="5" t="s">
        <v>167</v>
      </c>
    </row>
    <row r="5" ht="18.75" customHeight="1" spans="1:11">
      <c r="A5" s="11" t="s">
        <v>265</v>
      </c>
      <c r="B5" s="11" t="s">
        <v>182</v>
      </c>
      <c r="C5" s="11" t="s">
        <v>266</v>
      </c>
      <c r="D5" s="12" t="s">
        <v>183</v>
      </c>
      <c r="E5" s="12" t="s">
        <v>184</v>
      </c>
      <c r="F5" s="12" t="s">
        <v>267</v>
      </c>
      <c r="G5" s="12" t="s">
        <v>268</v>
      </c>
      <c r="H5" s="32" t="s">
        <v>56</v>
      </c>
      <c r="I5" s="13" t="s">
        <v>369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329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4" sqref="F2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370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"单位名称："&amp;"云县残疾人联合会"</f>
        <v>单位名称：云县残疾人联合会</v>
      </c>
      <c r="B4" s="9"/>
      <c r="C4" s="9"/>
      <c r="D4" s="9"/>
      <c r="E4" s="10"/>
      <c r="F4" s="10"/>
      <c r="G4" s="5" t="s">
        <v>167</v>
      </c>
    </row>
    <row r="5" ht="18.75" customHeight="1" spans="1:7">
      <c r="A5" s="11" t="s">
        <v>266</v>
      </c>
      <c r="B5" s="11" t="s">
        <v>265</v>
      </c>
      <c r="C5" s="11" t="s">
        <v>182</v>
      </c>
      <c r="D5" s="12" t="s">
        <v>371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400000</v>
      </c>
      <c r="F10" s="24"/>
      <c r="G10" s="24"/>
    </row>
    <row r="11" ht="18.75" customHeight="1" spans="1:7">
      <c r="A11" s="26"/>
      <c r="B11" s="22" t="s">
        <v>372</v>
      </c>
      <c r="C11" s="22" t="s">
        <v>271</v>
      </c>
      <c r="D11" s="22" t="s">
        <v>373</v>
      </c>
      <c r="E11" s="24">
        <v>400000</v>
      </c>
      <c r="F11" s="24"/>
      <c r="G11" s="24"/>
    </row>
    <row r="12" ht="18.75" customHeight="1" spans="1:7">
      <c r="A12" s="27" t="s">
        <v>56</v>
      </c>
      <c r="B12" s="28" t="s">
        <v>374</v>
      </c>
      <c r="C12" s="28"/>
      <c r="D12" s="29"/>
      <c r="E12" s="24">
        <v>400000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S28" sqref="S28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7"/>
      <c r="O2" s="74"/>
      <c r="P2" s="74"/>
      <c r="Q2" s="74"/>
      <c r="R2" s="74"/>
      <c r="S2" s="39" t="s">
        <v>53</v>
      </c>
    </row>
    <row r="3" ht="57.75" customHeight="1" spans="1:19">
      <c r="A3" s="135" t="str">
        <f>"2025"&amp;"年部门收入预算表"</f>
        <v>2025年部门收入预算表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208"/>
      <c r="P3" s="208"/>
      <c r="Q3" s="208"/>
      <c r="R3" s="208"/>
      <c r="S3" s="208"/>
    </row>
    <row r="4" ht="18.75" customHeight="1" spans="1:19">
      <c r="A4" s="42" t="str">
        <f>"单位名称："&amp;"云县残疾人联合会"</f>
        <v>单位名称：云县残疾人联合会</v>
      </c>
      <c r="B4" s="102"/>
      <c r="C4" s="102"/>
      <c r="D4" s="102"/>
      <c r="E4" s="102"/>
      <c r="F4" s="102"/>
      <c r="G4" s="102"/>
      <c r="H4" s="102"/>
      <c r="I4" s="102"/>
      <c r="J4" s="78"/>
      <c r="K4" s="102"/>
      <c r="L4" s="102"/>
      <c r="M4" s="102"/>
      <c r="N4" s="102"/>
      <c r="O4" s="78"/>
      <c r="P4" s="78"/>
      <c r="Q4" s="78"/>
      <c r="R4" s="78"/>
      <c r="S4" s="39" t="s">
        <v>1</v>
      </c>
    </row>
    <row r="5" ht="18.75" customHeight="1" spans="1:19">
      <c r="A5" s="191" t="s">
        <v>54</v>
      </c>
      <c r="B5" s="192" t="s">
        <v>55</v>
      </c>
      <c r="C5" s="192" t="s">
        <v>56</v>
      </c>
      <c r="D5" s="193" t="s">
        <v>57</v>
      </c>
      <c r="E5" s="194"/>
      <c r="F5" s="194"/>
      <c r="G5" s="194"/>
      <c r="H5" s="194"/>
      <c r="I5" s="194"/>
      <c r="J5" s="209"/>
      <c r="K5" s="194"/>
      <c r="L5" s="194"/>
      <c r="M5" s="194"/>
      <c r="N5" s="210"/>
      <c r="O5" s="193" t="s">
        <v>46</v>
      </c>
      <c r="P5" s="193"/>
      <c r="Q5" s="193"/>
      <c r="R5" s="193"/>
      <c r="S5" s="213"/>
    </row>
    <row r="6" ht="18.75" customHeight="1" spans="1:19">
      <c r="A6" s="195"/>
      <c r="B6" s="196"/>
      <c r="C6" s="196"/>
      <c r="D6" s="197" t="s">
        <v>58</v>
      </c>
      <c r="E6" s="197" t="s">
        <v>59</v>
      </c>
      <c r="F6" s="197" t="s">
        <v>60</v>
      </c>
      <c r="G6" s="197" t="s">
        <v>61</v>
      </c>
      <c r="H6" s="197" t="s">
        <v>62</v>
      </c>
      <c r="I6" s="211" t="s">
        <v>63</v>
      </c>
      <c r="J6" s="211"/>
      <c r="K6" s="211"/>
      <c r="L6" s="211"/>
      <c r="M6" s="211"/>
      <c r="N6" s="200"/>
      <c r="O6" s="197" t="s">
        <v>58</v>
      </c>
      <c r="P6" s="197" t="s">
        <v>59</v>
      </c>
      <c r="Q6" s="197" t="s">
        <v>60</v>
      </c>
      <c r="R6" s="197" t="s">
        <v>61</v>
      </c>
      <c r="S6" s="197" t="s">
        <v>64</v>
      </c>
    </row>
    <row r="7" ht="18.75" customHeight="1" spans="1:19">
      <c r="A7" s="198"/>
      <c r="B7" s="199"/>
      <c r="C7" s="199"/>
      <c r="D7" s="200"/>
      <c r="E7" s="200"/>
      <c r="F7" s="200"/>
      <c r="G7" s="200"/>
      <c r="H7" s="200"/>
      <c r="I7" s="199" t="s">
        <v>58</v>
      </c>
      <c r="J7" s="199" t="s">
        <v>65</v>
      </c>
      <c r="K7" s="199" t="s">
        <v>66</v>
      </c>
      <c r="L7" s="199" t="s">
        <v>67</v>
      </c>
      <c r="M7" s="199" t="s">
        <v>68</v>
      </c>
      <c r="N7" s="199" t="s">
        <v>69</v>
      </c>
      <c r="O7" s="212"/>
      <c r="P7" s="212"/>
      <c r="Q7" s="212"/>
      <c r="R7" s="212"/>
      <c r="S7" s="200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1" t="s">
        <v>70</v>
      </c>
      <c r="B9" s="202" t="s">
        <v>71</v>
      </c>
      <c r="C9" s="24">
        <v>2664437.49</v>
      </c>
      <c r="D9" s="24">
        <v>2664437.49</v>
      </c>
      <c r="E9" s="24">
        <v>2664437.49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203" t="s">
        <v>72</v>
      </c>
      <c r="B10" s="204" t="s">
        <v>71</v>
      </c>
      <c r="C10" s="24">
        <v>2664437.49</v>
      </c>
      <c r="D10" s="24">
        <v>2664437.49</v>
      </c>
      <c r="E10" s="24">
        <v>2664437.49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5" t="s">
        <v>56</v>
      </c>
      <c r="B11" s="206"/>
      <c r="C11" s="24">
        <v>2664437.49</v>
      </c>
      <c r="D11" s="24">
        <v>2664437.49</v>
      </c>
      <c r="E11" s="24">
        <v>2664437.49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9"/>
      <c r="E2" s="2"/>
      <c r="F2" s="2"/>
      <c r="G2" s="2"/>
      <c r="H2" s="179"/>
      <c r="I2" s="2"/>
      <c r="J2" s="179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ht="18.75" customHeight="1" spans="1:15">
      <c r="A4" s="181" t="str">
        <f>"单位名称："&amp;"云县残疾人联合会"</f>
        <v>单位名称：云县残疾人联合会</v>
      </c>
      <c r="B4" s="182"/>
      <c r="C4" s="63"/>
      <c r="D4" s="31"/>
      <c r="E4" s="63"/>
      <c r="F4" s="63"/>
      <c r="G4" s="63"/>
      <c r="H4" s="31"/>
      <c r="I4" s="63"/>
      <c r="J4" s="31"/>
      <c r="K4" s="63"/>
      <c r="L4" s="63"/>
      <c r="M4" s="189"/>
      <c r="N4" s="189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81" t="s">
        <v>76</v>
      </c>
      <c r="F5" s="145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9" t="s">
        <v>58</v>
      </c>
      <c r="E6" s="100" t="s">
        <v>76</v>
      </c>
      <c r="F6" s="100" t="s">
        <v>77</v>
      </c>
      <c r="G6" s="19"/>
      <c r="H6" s="19"/>
      <c r="I6" s="19"/>
      <c r="J6" s="69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24">
        <v>1</v>
      </c>
      <c r="B7" s="124">
        <v>2</v>
      </c>
      <c r="C7" s="69">
        <v>3</v>
      </c>
      <c r="D7" s="69">
        <v>4</v>
      </c>
      <c r="E7" s="69">
        <v>5</v>
      </c>
      <c r="F7" s="69">
        <v>6</v>
      </c>
      <c r="G7" s="69">
        <v>7</v>
      </c>
      <c r="H7" s="69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</row>
    <row r="8" ht="18.75" customHeight="1" spans="1:15">
      <c r="A8" s="139" t="s">
        <v>85</v>
      </c>
      <c r="B8" s="168" t="s">
        <v>86</v>
      </c>
      <c r="C8" s="24">
        <v>2408778.83</v>
      </c>
      <c r="D8" s="24">
        <v>2408778.83</v>
      </c>
      <c r="E8" s="24">
        <v>2008778.83</v>
      </c>
      <c r="F8" s="24">
        <v>400000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3" t="s">
        <v>87</v>
      </c>
      <c r="B9" s="221" t="s">
        <v>88</v>
      </c>
      <c r="C9" s="24">
        <v>311163.24</v>
      </c>
      <c r="D9" s="24">
        <v>311163.24</v>
      </c>
      <c r="E9" s="24">
        <v>311163.24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5" t="s">
        <v>89</v>
      </c>
      <c r="B10" s="222" t="s">
        <v>90</v>
      </c>
      <c r="C10" s="24">
        <v>112988.52</v>
      </c>
      <c r="D10" s="24">
        <v>112988.52</v>
      </c>
      <c r="E10" s="24">
        <v>112988.52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5" t="s">
        <v>91</v>
      </c>
      <c r="B11" s="222" t="s">
        <v>92</v>
      </c>
      <c r="C11" s="24">
        <v>198174.72</v>
      </c>
      <c r="D11" s="24">
        <v>198174.72</v>
      </c>
      <c r="E11" s="24">
        <v>198174.72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3" t="s">
        <v>93</v>
      </c>
      <c r="B12" s="221" t="s">
        <v>94</v>
      </c>
      <c r="C12" s="24">
        <v>16836</v>
      </c>
      <c r="D12" s="24">
        <v>16836</v>
      </c>
      <c r="E12" s="24">
        <v>16836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5" t="s">
        <v>95</v>
      </c>
      <c r="B13" s="222" t="s">
        <v>96</v>
      </c>
      <c r="C13" s="24">
        <v>16836</v>
      </c>
      <c r="D13" s="24">
        <v>16836</v>
      </c>
      <c r="E13" s="24">
        <v>16836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3" t="s">
        <v>97</v>
      </c>
      <c r="B14" s="221" t="s">
        <v>98</v>
      </c>
      <c r="C14" s="24">
        <v>2080779.59</v>
      </c>
      <c r="D14" s="24">
        <v>2080779.59</v>
      </c>
      <c r="E14" s="24">
        <v>1680779.59</v>
      </c>
      <c r="F14" s="24">
        <v>400000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5" t="s">
        <v>99</v>
      </c>
      <c r="B15" s="222" t="s">
        <v>100</v>
      </c>
      <c r="C15" s="24">
        <v>1680779.59</v>
      </c>
      <c r="D15" s="24">
        <v>1680779.59</v>
      </c>
      <c r="E15" s="24">
        <v>1680779.59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5" t="s">
        <v>101</v>
      </c>
      <c r="B16" s="222" t="s">
        <v>102</v>
      </c>
      <c r="C16" s="24">
        <v>400000</v>
      </c>
      <c r="D16" s="24">
        <v>400000</v>
      </c>
      <c r="E16" s="24"/>
      <c r="F16" s="24">
        <v>400000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39" t="s">
        <v>70</v>
      </c>
      <c r="B17" s="168" t="s">
        <v>103</v>
      </c>
      <c r="C17" s="24">
        <v>99251.62</v>
      </c>
      <c r="D17" s="24">
        <v>99251.62</v>
      </c>
      <c r="E17" s="24">
        <v>99251.62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3" t="s">
        <v>104</v>
      </c>
      <c r="B18" s="221" t="s">
        <v>105</v>
      </c>
      <c r="C18" s="24">
        <v>99251.62</v>
      </c>
      <c r="D18" s="24">
        <v>99251.62</v>
      </c>
      <c r="E18" s="24">
        <v>99251.62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5" t="s">
        <v>106</v>
      </c>
      <c r="B19" s="222" t="s">
        <v>107</v>
      </c>
      <c r="C19" s="24">
        <v>56579.62</v>
      </c>
      <c r="D19" s="24">
        <v>56579.62</v>
      </c>
      <c r="E19" s="24">
        <v>56579.62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5" t="s">
        <v>108</v>
      </c>
      <c r="B20" s="222" t="s">
        <v>109</v>
      </c>
      <c r="C20" s="24">
        <v>35961.22</v>
      </c>
      <c r="D20" s="24">
        <v>35961.22</v>
      </c>
      <c r="E20" s="24">
        <v>35961.22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5" t="s">
        <v>110</v>
      </c>
      <c r="B21" s="222" t="s">
        <v>111</v>
      </c>
      <c r="C21" s="24">
        <v>6710.78</v>
      </c>
      <c r="D21" s="24">
        <v>6710.78</v>
      </c>
      <c r="E21" s="24">
        <v>6710.78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9" t="s">
        <v>112</v>
      </c>
      <c r="B22" s="168" t="s">
        <v>113</v>
      </c>
      <c r="C22" s="24">
        <v>156407.04</v>
      </c>
      <c r="D22" s="24">
        <v>156407.04</v>
      </c>
      <c r="E22" s="24">
        <v>156407.04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3" t="s">
        <v>114</v>
      </c>
      <c r="B23" s="221" t="s">
        <v>115</v>
      </c>
      <c r="C23" s="24">
        <v>156407.04</v>
      </c>
      <c r="D23" s="24">
        <v>156407.04</v>
      </c>
      <c r="E23" s="24">
        <v>156407.04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5" t="s">
        <v>116</v>
      </c>
      <c r="B24" s="222" t="s">
        <v>117</v>
      </c>
      <c r="C24" s="24">
        <v>156407.04</v>
      </c>
      <c r="D24" s="24">
        <v>156407.04</v>
      </c>
      <c r="E24" s="24">
        <v>156407.04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7" t="s">
        <v>118</v>
      </c>
      <c r="B25" s="188" t="s">
        <v>118</v>
      </c>
      <c r="C25" s="24">
        <v>2664437.49</v>
      </c>
      <c r="D25" s="24">
        <v>2664437.49</v>
      </c>
      <c r="E25" s="24">
        <v>2264437.49</v>
      </c>
      <c r="F25" s="24">
        <v>400000</v>
      </c>
      <c r="G25" s="24"/>
      <c r="H25" s="24"/>
      <c r="I25" s="24"/>
      <c r="J25" s="24"/>
      <c r="K25" s="24"/>
      <c r="L25" s="24"/>
      <c r="M25" s="24"/>
      <c r="N25" s="24"/>
      <c r="O25" s="24"/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D48" sqref="D48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119</v>
      </c>
    </row>
    <row r="3" ht="36" customHeight="1" spans="1:4">
      <c r="A3" s="6" t="str">
        <f>"2025"&amp;"年部门财政拨款收支预算总表"</f>
        <v>2025年部门财政拨款收支预算总表</v>
      </c>
      <c r="B3" s="166"/>
      <c r="C3" s="166"/>
      <c r="D3" s="166"/>
    </row>
    <row r="4" ht="18.75" customHeight="1" spans="1:4">
      <c r="A4" s="8" t="str">
        <f>"单位名称："&amp;"云县残疾人联合会"</f>
        <v>单位名称：云县残疾人联合会</v>
      </c>
      <c r="B4" s="167"/>
      <c r="C4" s="167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4" t="str">
        <f t="shared" ref="B6:D6" si="0">"2025"&amp;"年预算数"</f>
        <v>2025年预算数</v>
      </c>
      <c r="C6" s="32" t="s">
        <v>120</v>
      </c>
      <c r="D6" s="114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8" t="s">
        <v>121</v>
      </c>
      <c r="B8" s="24">
        <v>2664437.49</v>
      </c>
      <c r="C8" s="23" t="s">
        <v>122</v>
      </c>
      <c r="D8" s="24">
        <v>2664437.49</v>
      </c>
    </row>
    <row r="9" ht="18.75" customHeight="1" spans="1:4">
      <c r="A9" s="169" t="s">
        <v>123</v>
      </c>
      <c r="B9" s="24">
        <v>2664437.49</v>
      </c>
      <c r="C9" s="23" t="s">
        <v>124</v>
      </c>
      <c r="D9" s="24"/>
    </row>
    <row r="10" ht="18.75" customHeight="1" spans="1:4">
      <c r="A10" s="169" t="s">
        <v>125</v>
      </c>
      <c r="B10" s="24"/>
      <c r="C10" s="23" t="s">
        <v>126</v>
      </c>
      <c r="D10" s="24"/>
    </row>
    <row r="11" ht="18.75" customHeight="1" spans="1:4">
      <c r="A11" s="169" t="s">
        <v>127</v>
      </c>
      <c r="B11" s="24"/>
      <c r="C11" s="23" t="s">
        <v>128</v>
      </c>
      <c r="D11" s="24"/>
    </row>
    <row r="12" ht="18.75" customHeight="1" spans="1:4">
      <c r="A12" s="170" t="s">
        <v>129</v>
      </c>
      <c r="B12" s="24"/>
      <c r="C12" s="171" t="s">
        <v>130</v>
      </c>
      <c r="D12" s="24"/>
    </row>
    <row r="13" ht="18.75" customHeight="1" spans="1:4">
      <c r="A13" s="172" t="s">
        <v>123</v>
      </c>
      <c r="B13" s="24"/>
      <c r="C13" s="173" t="s">
        <v>131</v>
      </c>
      <c r="D13" s="24"/>
    </row>
    <row r="14" ht="18.75" customHeight="1" spans="1:4">
      <c r="A14" s="172" t="s">
        <v>125</v>
      </c>
      <c r="B14" s="24"/>
      <c r="C14" s="173" t="s">
        <v>132</v>
      </c>
      <c r="D14" s="24"/>
    </row>
    <row r="15" ht="18.75" customHeight="1" spans="1:4">
      <c r="A15" s="172" t="s">
        <v>127</v>
      </c>
      <c r="B15" s="24"/>
      <c r="C15" s="173" t="s">
        <v>133</v>
      </c>
      <c r="D15" s="24"/>
    </row>
    <row r="16" ht="18.75" customHeight="1" spans="1:4">
      <c r="A16" s="172" t="s">
        <v>26</v>
      </c>
      <c r="B16" s="24"/>
      <c r="C16" s="173" t="s">
        <v>134</v>
      </c>
      <c r="D16" s="24">
        <v>2408778.83</v>
      </c>
    </row>
    <row r="17" ht="18.75" customHeight="1" spans="1:4">
      <c r="A17" s="172" t="s">
        <v>26</v>
      </c>
      <c r="B17" s="24" t="s">
        <v>26</v>
      </c>
      <c r="C17" s="173" t="s">
        <v>135</v>
      </c>
      <c r="D17" s="24">
        <v>99251.62</v>
      </c>
    </row>
    <row r="18" ht="18.75" customHeight="1" spans="1:4">
      <c r="A18" s="174" t="s">
        <v>26</v>
      </c>
      <c r="B18" s="24" t="s">
        <v>26</v>
      </c>
      <c r="C18" s="173" t="s">
        <v>136</v>
      </c>
      <c r="D18" s="24"/>
    </row>
    <row r="19" ht="18.75" customHeight="1" spans="1:4">
      <c r="A19" s="174" t="s">
        <v>26</v>
      </c>
      <c r="B19" s="24" t="s">
        <v>26</v>
      </c>
      <c r="C19" s="173" t="s">
        <v>137</v>
      </c>
      <c r="D19" s="24"/>
    </row>
    <row r="20" ht="18.75" customHeight="1" spans="1:4">
      <c r="A20" s="175" t="s">
        <v>26</v>
      </c>
      <c r="B20" s="24" t="s">
        <v>26</v>
      </c>
      <c r="C20" s="173" t="s">
        <v>138</v>
      </c>
      <c r="D20" s="24"/>
    </row>
    <row r="21" ht="18.75" customHeight="1" spans="1:4">
      <c r="A21" s="175" t="s">
        <v>26</v>
      </c>
      <c r="B21" s="24" t="s">
        <v>26</v>
      </c>
      <c r="C21" s="173" t="s">
        <v>139</v>
      </c>
      <c r="D21" s="24"/>
    </row>
    <row r="22" ht="18.75" customHeight="1" spans="1:4">
      <c r="A22" s="175" t="s">
        <v>26</v>
      </c>
      <c r="B22" s="24" t="s">
        <v>26</v>
      </c>
      <c r="C22" s="173" t="s">
        <v>140</v>
      </c>
      <c r="D22" s="24"/>
    </row>
    <row r="23" ht="18.75" customHeight="1" spans="1:4">
      <c r="A23" s="175" t="s">
        <v>26</v>
      </c>
      <c r="B23" s="24" t="s">
        <v>26</v>
      </c>
      <c r="C23" s="173" t="s">
        <v>141</v>
      </c>
      <c r="D23" s="24"/>
    </row>
    <row r="24" ht="18.75" customHeight="1" spans="1:4">
      <c r="A24" s="175" t="s">
        <v>26</v>
      </c>
      <c r="B24" s="24" t="s">
        <v>26</v>
      </c>
      <c r="C24" s="173" t="s">
        <v>142</v>
      </c>
      <c r="D24" s="24"/>
    </row>
    <row r="25" ht="18.75" customHeight="1" spans="1:4">
      <c r="A25" s="175" t="s">
        <v>26</v>
      </c>
      <c r="B25" s="24" t="s">
        <v>26</v>
      </c>
      <c r="C25" s="173" t="s">
        <v>143</v>
      </c>
      <c r="D25" s="24"/>
    </row>
    <row r="26" ht="18.75" customHeight="1" spans="1:4">
      <c r="A26" s="175" t="s">
        <v>26</v>
      </c>
      <c r="B26" s="24" t="s">
        <v>26</v>
      </c>
      <c r="C26" s="173" t="s">
        <v>144</v>
      </c>
      <c r="D26" s="24"/>
    </row>
    <row r="27" ht="18.75" customHeight="1" spans="1:4">
      <c r="A27" s="175" t="s">
        <v>26</v>
      </c>
      <c r="B27" s="24" t="s">
        <v>26</v>
      </c>
      <c r="C27" s="173" t="s">
        <v>145</v>
      </c>
      <c r="D27" s="24">
        <v>156407.04</v>
      </c>
    </row>
    <row r="28" ht="18.75" customHeight="1" spans="1:4">
      <c r="A28" s="175" t="s">
        <v>26</v>
      </c>
      <c r="B28" s="24" t="s">
        <v>26</v>
      </c>
      <c r="C28" s="173" t="s">
        <v>146</v>
      </c>
      <c r="D28" s="24"/>
    </row>
    <row r="29" ht="18.75" customHeight="1" spans="1:4">
      <c r="A29" s="175" t="s">
        <v>26</v>
      </c>
      <c r="B29" s="24" t="s">
        <v>26</v>
      </c>
      <c r="C29" s="173" t="s">
        <v>147</v>
      </c>
      <c r="D29" s="24"/>
    </row>
    <row r="30" ht="18.75" customHeight="1" spans="1:4">
      <c r="A30" s="175" t="s">
        <v>26</v>
      </c>
      <c r="B30" s="24" t="s">
        <v>26</v>
      </c>
      <c r="C30" s="173" t="s">
        <v>148</v>
      </c>
      <c r="D30" s="24"/>
    </row>
    <row r="31" ht="18.75" customHeight="1" spans="1:4">
      <c r="A31" s="175" t="s">
        <v>26</v>
      </c>
      <c r="B31" s="24" t="s">
        <v>26</v>
      </c>
      <c r="C31" s="173" t="s">
        <v>149</v>
      </c>
      <c r="D31" s="24"/>
    </row>
    <row r="32" ht="18.75" customHeight="1" spans="1:4">
      <c r="A32" s="176" t="s">
        <v>26</v>
      </c>
      <c r="B32" s="24" t="s">
        <v>26</v>
      </c>
      <c r="C32" s="173" t="s">
        <v>150</v>
      </c>
      <c r="D32" s="24"/>
    </row>
    <row r="33" ht="18.75" customHeight="1" spans="1:4">
      <c r="A33" s="176" t="s">
        <v>26</v>
      </c>
      <c r="B33" s="24" t="s">
        <v>26</v>
      </c>
      <c r="C33" s="173" t="s">
        <v>151</v>
      </c>
      <c r="D33" s="24"/>
    </row>
    <row r="34" ht="18.75" customHeight="1" spans="1:4">
      <c r="A34" s="176" t="s">
        <v>26</v>
      </c>
      <c r="B34" s="24" t="s">
        <v>26</v>
      </c>
      <c r="C34" s="173" t="s">
        <v>152</v>
      </c>
      <c r="D34" s="24"/>
    </row>
    <row r="35" ht="18.75" customHeight="1" spans="1:4">
      <c r="A35" s="176"/>
      <c r="B35" s="24"/>
      <c r="C35" s="173" t="s">
        <v>153</v>
      </c>
      <c r="D35" s="24"/>
    </row>
    <row r="36" ht="18.75" customHeight="1" spans="1:4">
      <c r="A36" s="176" t="s">
        <v>26</v>
      </c>
      <c r="B36" s="24" t="s">
        <v>26</v>
      </c>
      <c r="C36" s="173" t="s">
        <v>154</v>
      </c>
      <c r="D36" s="24"/>
    </row>
    <row r="37" ht="18.75" customHeight="1" spans="1:4">
      <c r="A37" s="56" t="s">
        <v>155</v>
      </c>
      <c r="B37" s="177">
        <v>2664437.49</v>
      </c>
      <c r="C37" s="178" t="s">
        <v>52</v>
      </c>
      <c r="D37" s="177">
        <v>2664437.49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7"/>
      <c r="F2" s="58"/>
      <c r="G2" s="40" t="s">
        <v>156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8"/>
      <c r="C3" s="158"/>
      <c r="D3" s="158"/>
      <c r="E3" s="158"/>
      <c r="F3" s="158"/>
      <c r="G3" s="158"/>
    </row>
    <row r="4" ht="18" customHeight="1" spans="1:7">
      <c r="A4" s="159" t="str">
        <f>"单位名称："&amp;"云县残疾人联合会"</f>
        <v>单位名称：云县残疾人联合会</v>
      </c>
      <c r="B4" s="30"/>
      <c r="C4" s="31"/>
      <c r="D4" s="31"/>
      <c r="E4" s="31"/>
      <c r="F4" s="109"/>
      <c r="G4" s="40" t="s">
        <v>1</v>
      </c>
    </row>
    <row r="5" ht="20.25" customHeight="1" spans="1:7">
      <c r="A5" s="160" t="s">
        <v>157</v>
      </c>
      <c r="B5" s="161"/>
      <c r="C5" s="114" t="s">
        <v>56</v>
      </c>
      <c r="D5" s="137" t="s">
        <v>76</v>
      </c>
      <c r="E5" s="14"/>
      <c r="F5" s="15"/>
      <c r="G5" s="130" t="s">
        <v>77</v>
      </c>
    </row>
    <row r="6" ht="20.25" customHeight="1" spans="1:7">
      <c r="A6" s="162" t="s">
        <v>74</v>
      </c>
      <c r="B6" s="162" t="s">
        <v>75</v>
      </c>
      <c r="C6" s="34"/>
      <c r="D6" s="69" t="s">
        <v>58</v>
      </c>
      <c r="E6" s="69" t="s">
        <v>158</v>
      </c>
      <c r="F6" s="69" t="s">
        <v>159</v>
      </c>
      <c r="G6" s="103"/>
    </row>
    <row r="7" ht="19.5" customHeight="1" spans="1:7">
      <c r="A7" s="162" t="s">
        <v>160</v>
      </c>
      <c r="B7" s="162" t="s">
        <v>161</v>
      </c>
      <c r="C7" s="162" t="s">
        <v>162</v>
      </c>
      <c r="D7" s="69">
        <v>4</v>
      </c>
      <c r="E7" s="163" t="s">
        <v>163</v>
      </c>
      <c r="F7" s="163" t="s">
        <v>164</v>
      </c>
      <c r="G7" s="162" t="s">
        <v>165</v>
      </c>
    </row>
    <row r="8" ht="18" customHeight="1" spans="1:7">
      <c r="A8" s="35" t="s">
        <v>85</v>
      </c>
      <c r="B8" s="35" t="s">
        <v>86</v>
      </c>
      <c r="C8" s="24">
        <v>2408778.83</v>
      </c>
      <c r="D8" s="24">
        <v>2008778.83</v>
      </c>
      <c r="E8" s="24">
        <v>1860757.63</v>
      </c>
      <c r="F8" s="24">
        <v>148021.2</v>
      </c>
      <c r="G8" s="24">
        <v>400000</v>
      </c>
    </row>
    <row r="9" ht="18" customHeight="1" spans="1:7">
      <c r="A9" s="125" t="s">
        <v>87</v>
      </c>
      <c r="B9" s="125" t="s">
        <v>88</v>
      </c>
      <c r="C9" s="24">
        <v>311163.24</v>
      </c>
      <c r="D9" s="24">
        <v>311163.24</v>
      </c>
      <c r="E9" s="24">
        <v>311163.24</v>
      </c>
      <c r="F9" s="24"/>
      <c r="G9" s="24"/>
    </row>
    <row r="10" ht="18" customHeight="1" spans="1:7">
      <c r="A10" s="126" t="s">
        <v>89</v>
      </c>
      <c r="B10" s="126" t="s">
        <v>90</v>
      </c>
      <c r="C10" s="24">
        <v>112988.52</v>
      </c>
      <c r="D10" s="24">
        <v>112988.52</v>
      </c>
      <c r="E10" s="24">
        <v>112988.52</v>
      </c>
      <c r="F10" s="24"/>
      <c r="G10" s="24"/>
    </row>
    <row r="11" ht="18" customHeight="1" spans="1:7">
      <c r="A11" s="126" t="s">
        <v>91</v>
      </c>
      <c r="B11" s="126" t="s">
        <v>92</v>
      </c>
      <c r="C11" s="24">
        <v>198174.72</v>
      </c>
      <c r="D11" s="24">
        <v>198174.72</v>
      </c>
      <c r="E11" s="24">
        <v>198174.72</v>
      </c>
      <c r="F11" s="24"/>
      <c r="G11" s="24"/>
    </row>
    <row r="12" ht="18" customHeight="1" spans="1:7">
      <c r="A12" s="125" t="s">
        <v>93</v>
      </c>
      <c r="B12" s="125" t="s">
        <v>94</v>
      </c>
      <c r="C12" s="24">
        <v>16836</v>
      </c>
      <c r="D12" s="24">
        <v>16836</v>
      </c>
      <c r="E12" s="24">
        <v>16836</v>
      </c>
      <c r="F12" s="24"/>
      <c r="G12" s="24"/>
    </row>
    <row r="13" ht="18" customHeight="1" spans="1:7">
      <c r="A13" s="126" t="s">
        <v>95</v>
      </c>
      <c r="B13" s="126" t="s">
        <v>96</v>
      </c>
      <c r="C13" s="24">
        <v>16836</v>
      </c>
      <c r="D13" s="24">
        <v>16836</v>
      </c>
      <c r="E13" s="24">
        <v>16836</v>
      </c>
      <c r="F13" s="24"/>
      <c r="G13" s="24"/>
    </row>
    <row r="14" ht="18" customHeight="1" spans="1:7">
      <c r="A14" s="125" t="s">
        <v>97</v>
      </c>
      <c r="B14" s="125" t="s">
        <v>98</v>
      </c>
      <c r="C14" s="24">
        <v>2080779.59</v>
      </c>
      <c r="D14" s="24">
        <v>1680779.59</v>
      </c>
      <c r="E14" s="24">
        <v>1532758.39</v>
      </c>
      <c r="F14" s="24">
        <v>148021.2</v>
      </c>
      <c r="G14" s="24">
        <v>400000</v>
      </c>
    </row>
    <row r="15" ht="18" customHeight="1" spans="1:7">
      <c r="A15" s="126" t="s">
        <v>99</v>
      </c>
      <c r="B15" s="126" t="s">
        <v>100</v>
      </c>
      <c r="C15" s="24">
        <v>1680779.59</v>
      </c>
      <c r="D15" s="24">
        <v>1680779.59</v>
      </c>
      <c r="E15" s="24">
        <v>1532758.39</v>
      </c>
      <c r="F15" s="24">
        <v>148021.2</v>
      </c>
      <c r="G15" s="24"/>
    </row>
    <row r="16" ht="18" customHeight="1" spans="1:7">
      <c r="A16" s="126" t="s">
        <v>101</v>
      </c>
      <c r="B16" s="126" t="s">
        <v>102</v>
      </c>
      <c r="C16" s="24">
        <v>400000</v>
      </c>
      <c r="D16" s="24"/>
      <c r="E16" s="24"/>
      <c r="F16" s="24"/>
      <c r="G16" s="24">
        <v>400000</v>
      </c>
    </row>
    <row r="17" ht="18" customHeight="1" spans="1:7">
      <c r="A17" s="35" t="s">
        <v>70</v>
      </c>
      <c r="B17" s="35" t="s">
        <v>103</v>
      </c>
      <c r="C17" s="24">
        <v>99251.62</v>
      </c>
      <c r="D17" s="24">
        <v>99251.62</v>
      </c>
      <c r="E17" s="24">
        <v>99251.62</v>
      </c>
      <c r="F17" s="24"/>
      <c r="G17" s="24"/>
    </row>
    <row r="18" ht="18" customHeight="1" spans="1:7">
      <c r="A18" s="125" t="s">
        <v>104</v>
      </c>
      <c r="B18" s="125" t="s">
        <v>105</v>
      </c>
      <c r="C18" s="24">
        <v>99251.62</v>
      </c>
      <c r="D18" s="24">
        <v>99251.62</v>
      </c>
      <c r="E18" s="24">
        <v>99251.62</v>
      </c>
      <c r="F18" s="24"/>
      <c r="G18" s="24"/>
    </row>
    <row r="19" ht="18" customHeight="1" spans="1:7">
      <c r="A19" s="126" t="s">
        <v>106</v>
      </c>
      <c r="B19" s="126" t="s">
        <v>107</v>
      </c>
      <c r="C19" s="24">
        <v>56579.62</v>
      </c>
      <c r="D19" s="24">
        <v>56579.62</v>
      </c>
      <c r="E19" s="24">
        <v>56579.62</v>
      </c>
      <c r="F19" s="24"/>
      <c r="G19" s="24"/>
    </row>
    <row r="20" ht="18" customHeight="1" spans="1:7">
      <c r="A20" s="126" t="s">
        <v>108</v>
      </c>
      <c r="B20" s="126" t="s">
        <v>109</v>
      </c>
      <c r="C20" s="24">
        <v>35961.22</v>
      </c>
      <c r="D20" s="24">
        <v>35961.22</v>
      </c>
      <c r="E20" s="24">
        <v>35961.22</v>
      </c>
      <c r="F20" s="24"/>
      <c r="G20" s="24"/>
    </row>
    <row r="21" ht="18" customHeight="1" spans="1:7">
      <c r="A21" s="126" t="s">
        <v>110</v>
      </c>
      <c r="B21" s="126" t="s">
        <v>111</v>
      </c>
      <c r="C21" s="24">
        <v>6710.78</v>
      </c>
      <c r="D21" s="24">
        <v>6710.78</v>
      </c>
      <c r="E21" s="24">
        <v>6710.78</v>
      </c>
      <c r="F21" s="24"/>
      <c r="G21" s="24"/>
    </row>
    <row r="22" ht="18" customHeight="1" spans="1:7">
      <c r="A22" s="35" t="s">
        <v>112</v>
      </c>
      <c r="B22" s="35" t="s">
        <v>113</v>
      </c>
      <c r="C22" s="24">
        <v>156407.04</v>
      </c>
      <c r="D22" s="24">
        <v>156407.04</v>
      </c>
      <c r="E22" s="24">
        <v>156407.04</v>
      </c>
      <c r="F22" s="24"/>
      <c r="G22" s="24"/>
    </row>
    <row r="23" ht="18" customHeight="1" spans="1:7">
      <c r="A23" s="125" t="s">
        <v>114</v>
      </c>
      <c r="B23" s="125" t="s">
        <v>115</v>
      </c>
      <c r="C23" s="24">
        <v>156407.04</v>
      </c>
      <c r="D23" s="24">
        <v>156407.04</v>
      </c>
      <c r="E23" s="24">
        <v>156407.04</v>
      </c>
      <c r="F23" s="24"/>
      <c r="G23" s="24"/>
    </row>
    <row r="24" ht="18" customHeight="1" spans="1:7">
      <c r="A24" s="126" t="s">
        <v>116</v>
      </c>
      <c r="B24" s="126" t="s">
        <v>117</v>
      </c>
      <c r="C24" s="24">
        <v>156407.04</v>
      </c>
      <c r="D24" s="24">
        <v>156407.04</v>
      </c>
      <c r="E24" s="24">
        <v>156407.04</v>
      </c>
      <c r="F24" s="24"/>
      <c r="G24" s="24"/>
    </row>
    <row r="25" ht="18" customHeight="1" spans="1:7">
      <c r="A25" s="164" t="s">
        <v>118</v>
      </c>
      <c r="B25" s="165" t="s">
        <v>118</v>
      </c>
      <c r="C25" s="24">
        <v>2664437.49</v>
      </c>
      <c r="D25" s="24">
        <v>2264437.49</v>
      </c>
      <c r="E25" s="24">
        <v>2116416.29</v>
      </c>
      <c r="F25" s="24">
        <v>148021.2</v>
      </c>
      <c r="G25" s="24">
        <v>400000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8" sqref="F28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6"/>
      <c r="B1" s="146"/>
      <c r="C1" s="146"/>
      <c r="D1" s="146"/>
      <c r="E1" s="146"/>
      <c r="F1" s="146"/>
      <c r="G1" s="146"/>
    </row>
    <row r="2" ht="15" customHeight="1" spans="1:7">
      <c r="A2" s="147"/>
      <c r="B2" s="148"/>
      <c r="C2" s="149"/>
      <c r="D2" s="63"/>
      <c r="G2" s="94" t="s">
        <v>166</v>
      </c>
    </row>
    <row r="3" ht="39" customHeight="1" spans="1:7">
      <c r="A3" s="135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"单位名称："&amp;"云县残疾人联合会"</f>
        <v>单位名称：云县残疾人联合会</v>
      </c>
      <c r="B4" s="148"/>
      <c r="C4" s="149"/>
      <c r="D4" s="63"/>
      <c r="E4" s="31"/>
      <c r="G4" s="94" t="s">
        <v>167</v>
      </c>
    </row>
    <row r="5" ht="18.75" customHeight="1" spans="1:7">
      <c r="A5" s="11" t="s">
        <v>168</v>
      </c>
      <c r="B5" s="11" t="s">
        <v>169</v>
      </c>
      <c r="C5" s="32" t="s">
        <v>170</v>
      </c>
      <c r="D5" s="13" t="s">
        <v>171</v>
      </c>
      <c r="E5" s="14"/>
      <c r="F5" s="15"/>
      <c r="G5" s="32" t="s">
        <v>172</v>
      </c>
    </row>
    <row r="6" ht="18.75" customHeight="1" spans="1:7">
      <c r="A6" s="18"/>
      <c r="B6" s="150"/>
      <c r="C6" s="34"/>
      <c r="D6" s="69" t="s">
        <v>58</v>
      </c>
      <c r="E6" s="69" t="s">
        <v>173</v>
      </c>
      <c r="F6" s="69" t="s">
        <v>174</v>
      </c>
      <c r="G6" s="34"/>
    </row>
    <row r="7" ht="18.75" customHeight="1" spans="1:7">
      <c r="A7" s="151" t="s">
        <v>56</v>
      </c>
      <c r="B7" s="152">
        <v>1</v>
      </c>
      <c r="C7" s="153">
        <v>2</v>
      </c>
      <c r="D7" s="154">
        <v>3</v>
      </c>
      <c r="E7" s="154">
        <v>4</v>
      </c>
      <c r="F7" s="154">
        <v>5</v>
      </c>
      <c r="G7" s="153">
        <v>6</v>
      </c>
    </row>
    <row r="8" ht="18.75" customHeight="1" spans="1:7">
      <c r="A8" s="151" t="s">
        <v>56</v>
      </c>
      <c r="B8" s="155">
        <v>19400</v>
      </c>
      <c r="C8" s="155"/>
      <c r="D8" s="155">
        <v>18000</v>
      </c>
      <c r="E8" s="155"/>
      <c r="F8" s="155">
        <v>18000</v>
      </c>
      <c r="G8" s="155">
        <v>1400</v>
      </c>
    </row>
    <row r="9" ht="18.75" customHeight="1" spans="1:7">
      <c r="A9" s="156" t="s">
        <v>175</v>
      </c>
      <c r="B9" s="155"/>
      <c r="C9" s="155"/>
      <c r="D9" s="155"/>
      <c r="E9" s="155"/>
      <c r="F9" s="155"/>
      <c r="G9" s="155"/>
    </row>
    <row r="10" ht="18.75" customHeight="1" spans="1:7">
      <c r="A10" s="156" t="s">
        <v>176</v>
      </c>
      <c r="B10" s="155">
        <v>19400</v>
      </c>
      <c r="C10" s="155"/>
      <c r="D10" s="155">
        <v>18000</v>
      </c>
      <c r="E10" s="155"/>
      <c r="F10" s="155">
        <v>18000</v>
      </c>
      <c r="G10" s="155">
        <v>1400</v>
      </c>
    </row>
    <row r="11" ht="18.75" customHeight="1" spans="1:7">
      <c r="A11" s="156" t="s">
        <v>177</v>
      </c>
      <c r="B11" s="155"/>
      <c r="C11" s="155"/>
      <c r="D11" s="155"/>
      <c r="E11" s="155"/>
      <c r="F11" s="155"/>
      <c r="G11" s="155"/>
    </row>
    <row r="12" ht="18.75" customHeight="1" spans="1:7">
      <c r="A12" s="156" t="s">
        <v>178</v>
      </c>
      <c r="B12" s="155"/>
      <c r="C12" s="155"/>
      <c r="D12" s="155"/>
      <c r="E12" s="155"/>
      <c r="F12" s="155"/>
      <c r="G12" s="155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workbookViewId="0">
      <pane ySplit="1" topLeftCell="A2" activePane="bottomLeft" state="frozen"/>
      <selection/>
      <selection pane="bottomLeft" activeCell="A1" sqref="A1 A1 A1 A1 A1 A1 A1 A1 A1 A1 A1 A1 A1 A1 A1 A1 A1 A1 A1 A1 A1 A1 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3"/>
      <c r="D2" s="134"/>
      <c r="E2" s="134"/>
      <c r="F2" s="134"/>
      <c r="G2" s="134"/>
      <c r="H2" s="74"/>
      <c r="I2" s="74"/>
      <c r="J2" s="74"/>
      <c r="K2" s="74"/>
      <c r="L2" s="74"/>
      <c r="M2" s="74"/>
      <c r="N2" s="31"/>
      <c r="O2" s="31"/>
      <c r="P2" s="31"/>
      <c r="Q2" s="74"/>
      <c r="U2" s="133"/>
      <c r="W2" s="39" t="s">
        <v>179</v>
      </c>
    </row>
    <row r="3" ht="39.75" customHeight="1" spans="1:23">
      <c r="A3" s="135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"单位名称："&amp;"云县残疾人联合会"</f>
        <v>单位名称：云县残疾人联合会</v>
      </c>
      <c r="B4" s="136"/>
      <c r="C4" s="136"/>
      <c r="D4" s="136"/>
      <c r="E4" s="136"/>
      <c r="F4" s="136"/>
      <c r="G4" s="136"/>
      <c r="H4" s="78"/>
      <c r="I4" s="78"/>
      <c r="J4" s="78"/>
      <c r="K4" s="78"/>
      <c r="L4" s="78"/>
      <c r="M4" s="78"/>
      <c r="N4" s="102"/>
      <c r="O4" s="102"/>
      <c r="P4" s="102"/>
      <c r="Q4" s="78"/>
      <c r="U4" s="133"/>
      <c r="W4" s="39" t="s">
        <v>167</v>
      </c>
    </row>
    <row r="5" ht="18" customHeight="1" spans="1:23">
      <c r="A5" s="11" t="s">
        <v>180</v>
      </c>
      <c r="B5" s="11" t="s">
        <v>181</v>
      </c>
      <c r="C5" s="11" t="s">
        <v>182</v>
      </c>
      <c r="D5" s="11" t="s">
        <v>183</v>
      </c>
      <c r="E5" s="11" t="s">
        <v>184</v>
      </c>
      <c r="F5" s="11" t="s">
        <v>185</v>
      </c>
      <c r="G5" s="11" t="s">
        <v>186</v>
      </c>
      <c r="H5" s="137" t="s">
        <v>187</v>
      </c>
      <c r="I5" s="96" t="s">
        <v>187</v>
      </c>
      <c r="J5" s="96"/>
      <c r="K5" s="96"/>
      <c r="L5" s="96"/>
      <c r="M5" s="96"/>
      <c r="N5" s="14"/>
      <c r="O5" s="14"/>
      <c r="P5" s="14"/>
      <c r="Q5" s="81" t="s">
        <v>62</v>
      </c>
      <c r="R5" s="96" t="s">
        <v>79</v>
      </c>
      <c r="S5" s="96"/>
      <c r="T5" s="96"/>
      <c r="U5" s="96"/>
      <c r="V5" s="96"/>
      <c r="W5" s="143"/>
    </row>
    <row r="6" ht="18" customHeight="1" spans="1:23">
      <c r="A6" s="16"/>
      <c r="B6" s="132"/>
      <c r="C6" s="16"/>
      <c r="D6" s="16"/>
      <c r="E6" s="16"/>
      <c r="F6" s="16"/>
      <c r="G6" s="16"/>
      <c r="H6" s="114" t="s">
        <v>188</v>
      </c>
      <c r="I6" s="137" t="s">
        <v>59</v>
      </c>
      <c r="J6" s="96"/>
      <c r="K6" s="96"/>
      <c r="L6" s="96"/>
      <c r="M6" s="143"/>
      <c r="N6" s="13" t="s">
        <v>189</v>
      </c>
      <c r="O6" s="14"/>
      <c r="P6" s="15"/>
      <c r="Q6" s="11" t="s">
        <v>62</v>
      </c>
      <c r="R6" s="137" t="s">
        <v>79</v>
      </c>
      <c r="S6" s="81" t="s">
        <v>65</v>
      </c>
      <c r="T6" s="96" t="s">
        <v>79</v>
      </c>
      <c r="U6" s="81" t="s">
        <v>67</v>
      </c>
      <c r="V6" s="81" t="s">
        <v>68</v>
      </c>
      <c r="W6" s="145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4" t="s">
        <v>190</v>
      </c>
      <c r="J7" s="11" t="s">
        <v>191</v>
      </c>
      <c r="K7" s="11" t="s">
        <v>192</v>
      </c>
      <c r="L7" s="11" t="s">
        <v>193</v>
      </c>
      <c r="M7" s="11" t="s">
        <v>194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7"/>
      <c r="B8" s="117"/>
      <c r="C8" s="117"/>
      <c r="D8" s="117"/>
      <c r="E8" s="117"/>
      <c r="F8" s="117"/>
      <c r="G8" s="117"/>
      <c r="H8" s="117"/>
      <c r="I8" s="100"/>
      <c r="J8" s="18" t="s">
        <v>196</v>
      </c>
      <c r="K8" s="18" t="s">
        <v>192</v>
      </c>
      <c r="L8" s="18" t="s">
        <v>193</v>
      </c>
      <c r="M8" s="18" t="s">
        <v>194</v>
      </c>
      <c r="N8" s="18" t="s">
        <v>192</v>
      </c>
      <c r="O8" s="18" t="s">
        <v>193</v>
      </c>
      <c r="P8" s="18" t="s">
        <v>194</v>
      </c>
      <c r="Q8" s="18" t="s">
        <v>62</v>
      </c>
      <c r="R8" s="18" t="s">
        <v>58</v>
      </c>
      <c r="S8" s="18" t="s">
        <v>65</v>
      </c>
      <c r="T8" s="18" t="s">
        <v>195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8">
        <v>1</v>
      </c>
      <c r="B9" s="138">
        <v>2</v>
      </c>
      <c r="C9" s="138">
        <v>3</v>
      </c>
      <c r="D9" s="138">
        <v>4</v>
      </c>
      <c r="E9" s="138">
        <v>5</v>
      </c>
      <c r="F9" s="138">
        <v>6</v>
      </c>
      <c r="G9" s="138">
        <v>7</v>
      </c>
      <c r="H9" s="138">
        <v>8</v>
      </c>
      <c r="I9" s="138">
        <v>9</v>
      </c>
      <c r="J9" s="138">
        <v>10</v>
      </c>
      <c r="K9" s="138">
        <v>11</v>
      </c>
      <c r="L9" s="138">
        <v>12</v>
      </c>
      <c r="M9" s="138">
        <v>13</v>
      </c>
      <c r="N9" s="138">
        <v>14</v>
      </c>
      <c r="O9" s="138">
        <v>15</v>
      </c>
      <c r="P9" s="138">
        <v>16</v>
      </c>
      <c r="Q9" s="138">
        <v>17</v>
      </c>
      <c r="R9" s="138">
        <v>18</v>
      </c>
      <c r="S9" s="138">
        <v>19</v>
      </c>
      <c r="T9" s="138">
        <v>20</v>
      </c>
      <c r="U9" s="138">
        <v>21</v>
      </c>
      <c r="V9" s="138">
        <v>22</v>
      </c>
      <c r="W9" s="138">
        <v>23</v>
      </c>
    </row>
    <row r="10" ht="21" customHeight="1" spans="1:23">
      <c r="A10" s="139" t="s">
        <v>71</v>
      </c>
      <c r="B10" s="139"/>
      <c r="C10" s="139"/>
      <c r="D10" s="139"/>
      <c r="E10" s="139"/>
      <c r="F10" s="139"/>
      <c r="G10" s="139"/>
      <c r="H10" s="24">
        <v>2264437.49</v>
      </c>
      <c r="I10" s="24">
        <v>2264437.49</v>
      </c>
      <c r="J10" s="24"/>
      <c r="K10" s="24"/>
      <c r="L10" s="24">
        <v>2264437.49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40" t="s">
        <v>71</v>
      </c>
      <c r="B11" s="22"/>
      <c r="C11" s="22"/>
      <c r="D11" s="22"/>
      <c r="E11" s="22"/>
      <c r="F11" s="22"/>
      <c r="G11" s="22"/>
      <c r="H11" s="24">
        <v>2264437.49</v>
      </c>
      <c r="I11" s="24">
        <v>2264437.49</v>
      </c>
      <c r="J11" s="24"/>
      <c r="K11" s="24"/>
      <c r="L11" s="24">
        <v>2264437.49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197</v>
      </c>
      <c r="C12" s="22" t="s">
        <v>198</v>
      </c>
      <c r="D12" s="22" t="s">
        <v>99</v>
      </c>
      <c r="E12" s="22" t="s">
        <v>100</v>
      </c>
      <c r="F12" s="22" t="s">
        <v>199</v>
      </c>
      <c r="G12" s="22" t="s">
        <v>200</v>
      </c>
      <c r="H12" s="24">
        <v>246540</v>
      </c>
      <c r="I12" s="24">
        <v>246540</v>
      </c>
      <c r="J12" s="24"/>
      <c r="K12" s="24"/>
      <c r="L12" s="24">
        <v>246540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201</v>
      </c>
      <c r="C13" s="22" t="s">
        <v>202</v>
      </c>
      <c r="D13" s="22" t="s">
        <v>99</v>
      </c>
      <c r="E13" s="22" t="s">
        <v>100</v>
      </c>
      <c r="F13" s="22" t="s">
        <v>199</v>
      </c>
      <c r="G13" s="22" t="s">
        <v>200</v>
      </c>
      <c r="H13" s="24">
        <v>337092</v>
      </c>
      <c r="I13" s="24">
        <v>337092</v>
      </c>
      <c r="J13" s="24"/>
      <c r="K13" s="24"/>
      <c r="L13" s="24">
        <v>337092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201</v>
      </c>
      <c r="C14" s="22" t="s">
        <v>202</v>
      </c>
      <c r="D14" s="22" t="s">
        <v>99</v>
      </c>
      <c r="E14" s="22" t="s">
        <v>100</v>
      </c>
      <c r="F14" s="22" t="s">
        <v>203</v>
      </c>
      <c r="G14" s="22" t="s">
        <v>204</v>
      </c>
      <c r="H14" s="24">
        <v>313404</v>
      </c>
      <c r="I14" s="24">
        <v>313404</v>
      </c>
      <c r="J14" s="24"/>
      <c r="K14" s="24"/>
      <c r="L14" s="24">
        <v>313404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197</v>
      </c>
      <c r="C15" s="22" t="s">
        <v>198</v>
      </c>
      <c r="D15" s="22" t="s">
        <v>99</v>
      </c>
      <c r="E15" s="22" t="s">
        <v>100</v>
      </c>
      <c r="F15" s="22" t="s">
        <v>203</v>
      </c>
      <c r="G15" s="22" t="s">
        <v>204</v>
      </c>
      <c r="H15" s="24">
        <v>16596</v>
      </c>
      <c r="I15" s="24">
        <v>16596</v>
      </c>
      <c r="J15" s="24"/>
      <c r="K15" s="24"/>
      <c r="L15" s="24">
        <v>16596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201</v>
      </c>
      <c r="C16" s="22" t="s">
        <v>202</v>
      </c>
      <c r="D16" s="22" t="s">
        <v>99</v>
      </c>
      <c r="E16" s="22" t="s">
        <v>100</v>
      </c>
      <c r="F16" s="22" t="s">
        <v>203</v>
      </c>
      <c r="G16" s="22" t="s">
        <v>204</v>
      </c>
      <c r="H16" s="24">
        <v>87600</v>
      </c>
      <c r="I16" s="24">
        <v>87600</v>
      </c>
      <c r="J16" s="24"/>
      <c r="K16" s="24"/>
      <c r="L16" s="24">
        <v>87600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205</v>
      </c>
      <c r="C17" s="22" t="s">
        <v>206</v>
      </c>
      <c r="D17" s="22" t="s">
        <v>99</v>
      </c>
      <c r="E17" s="22" t="s">
        <v>100</v>
      </c>
      <c r="F17" s="22" t="s">
        <v>207</v>
      </c>
      <c r="G17" s="22" t="s">
        <v>208</v>
      </c>
      <c r="H17" s="24">
        <v>146400</v>
      </c>
      <c r="I17" s="24">
        <v>146400</v>
      </c>
      <c r="J17" s="24"/>
      <c r="K17" s="24"/>
      <c r="L17" s="24">
        <v>146400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201</v>
      </c>
      <c r="C18" s="22" t="s">
        <v>202</v>
      </c>
      <c r="D18" s="22" t="s">
        <v>99</v>
      </c>
      <c r="E18" s="22" t="s">
        <v>100</v>
      </c>
      <c r="F18" s="22" t="s">
        <v>207</v>
      </c>
      <c r="G18" s="22" t="s">
        <v>208</v>
      </c>
      <c r="H18" s="24">
        <v>28091</v>
      </c>
      <c r="I18" s="24">
        <v>28091</v>
      </c>
      <c r="J18" s="24"/>
      <c r="K18" s="24"/>
      <c r="L18" s="24">
        <v>28091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201</v>
      </c>
      <c r="C19" s="22" t="s">
        <v>202</v>
      </c>
      <c r="D19" s="22" t="s">
        <v>99</v>
      </c>
      <c r="E19" s="22" t="s">
        <v>100</v>
      </c>
      <c r="F19" s="22" t="s">
        <v>207</v>
      </c>
      <c r="G19" s="22" t="s">
        <v>208</v>
      </c>
      <c r="H19" s="24">
        <v>1500</v>
      </c>
      <c r="I19" s="24">
        <v>1500</v>
      </c>
      <c r="J19" s="24"/>
      <c r="K19" s="24"/>
      <c r="L19" s="24">
        <v>1500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209</v>
      </c>
      <c r="C20" s="22" t="s">
        <v>210</v>
      </c>
      <c r="D20" s="22" t="s">
        <v>99</v>
      </c>
      <c r="E20" s="22" t="s">
        <v>100</v>
      </c>
      <c r="F20" s="22" t="s">
        <v>211</v>
      </c>
      <c r="G20" s="22" t="s">
        <v>212</v>
      </c>
      <c r="H20" s="24">
        <v>108000</v>
      </c>
      <c r="I20" s="24">
        <v>108000</v>
      </c>
      <c r="J20" s="24"/>
      <c r="K20" s="24"/>
      <c r="L20" s="24">
        <v>108000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197</v>
      </c>
      <c r="C21" s="22" t="s">
        <v>198</v>
      </c>
      <c r="D21" s="22" t="s">
        <v>99</v>
      </c>
      <c r="E21" s="22" t="s">
        <v>100</v>
      </c>
      <c r="F21" s="22" t="s">
        <v>211</v>
      </c>
      <c r="G21" s="22" t="s">
        <v>212</v>
      </c>
      <c r="H21" s="24">
        <v>75000</v>
      </c>
      <c r="I21" s="24">
        <v>75000</v>
      </c>
      <c r="J21" s="24"/>
      <c r="K21" s="24"/>
      <c r="L21" s="24">
        <v>75000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197</v>
      </c>
      <c r="C22" s="22" t="s">
        <v>198</v>
      </c>
      <c r="D22" s="22" t="s">
        <v>99</v>
      </c>
      <c r="E22" s="22" t="s">
        <v>100</v>
      </c>
      <c r="F22" s="22" t="s">
        <v>211</v>
      </c>
      <c r="G22" s="22" t="s">
        <v>212</v>
      </c>
      <c r="H22" s="24">
        <v>168360</v>
      </c>
      <c r="I22" s="24">
        <v>168360</v>
      </c>
      <c r="J22" s="24"/>
      <c r="K22" s="24"/>
      <c r="L22" s="24">
        <v>168360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213</v>
      </c>
      <c r="C23" s="22" t="s">
        <v>214</v>
      </c>
      <c r="D23" s="22" t="s">
        <v>91</v>
      </c>
      <c r="E23" s="22" t="s">
        <v>92</v>
      </c>
      <c r="F23" s="22" t="s">
        <v>215</v>
      </c>
      <c r="G23" s="22" t="s">
        <v>216</v>
      </c>
      <c r="H23" s="24">
        <v>198174.72</v>
      </c>
      <c r="I23" s="24">
        <v>198174.72</v>
      </c>
      <c r="J23" s="24"/>
      <c r="K23" s="24"/>
      <c r="L23" s="24">
        <v>198174.72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213</v>
      </c>
      <c r="C24" s="22" t="s">
        <v>214</v>
      </c>
      <c r="D24" s="22" t="s">
        <v>217</v>
      </c>
      <c r="E24" s="22" t="s">
        <v>218</v>
      </c>
      <c r="F24" s="22" t="s">
        <v>219</v>
      </c>
      <c r="G24" s="22" t="s">
        <v>220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213</v>
      </c>
      <c r="C25" s="22" t="s">
        <v>214</v>
      </c>
      <c r="D25" s="22" t="s">
        <v>108</v>
      </c>
      <c r="E25" s="22" t="s">
        <v>109</v>
      </c>
      <c r="F25" s="22" t="s">
        <v>221</v>
      </c>
      <c r="G25" s="22" t="s">
        <v>222</v>
      </c>
      <c r="H25" s="24">
        <v>35961.22</v>
      </c>
      <c r="I25" s="24">
        <v>35961.22</v>
      </c>
      <c r="J25" s="24"/>
      <c r="K25" s="24"/>
      <c r="L25" s="24">
        <v>35961.22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213</v>
      </c>
      <c r="C26" s="22" t="s">
        <v>214</v>
      </c>
      <c r="D26" s="22" t="s">
        <v>106</v>
      </c>
      <c r="E26" s="22" t="s">
        <v>107</v>
      </c>
      <c r="F26" s="22" t="s">
        <v>221</v>
      </c>
      <c r="G26" s="22" t="s">
        <v>222</v>
      </c>
      <c r="H26" s="24">
        <v>56579.62</v>
      </c>
      <c r="I26" s="24">
        <v>56579.62</v>
      </c>
      <c r="J26" s="24"/>
      <c r="K26" s="24"/>
      <c r="L26" s="24">
        <v>56579.62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213</v>
      </c>
      <c r="C27" s="22" t="s">
        <v>214</v>
      </c>
      <c r="D27" s="22" t="s">
        <v>110</v>
      </c>
      <c r="E27" s="22" t="s">
        <v>111</v>
      </c>
      <c r="F27" s="22" t="s">
        <v>223</v>
      </c>
      <c r="G27" s="22" t="s">
        <v>224</v>
      </c>
      <c r="H27" s="24">
        <v>4104</v>
      </c>
      <c r="I27" s="24">
        <v>4104</v>
      </c>
      <c r="J27" s="24"/>
      <c r="K27" s="24"/>
      <c r="L27" s="24">
        <v>4104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213</v>
      </c>
      <c r="C28" s="22" t="s">
        <v>214</v>
      </c>
      <c r="D28" s="22" t="s">
        <v>99</v>
      </c>
      <c r="E28" s="22" t="s">
        <v>100</v>
      </c>
      <c r="F28" s="22" t="s">
        <v>223</v>
      </c>
      <c r="G28" s="22" t="s">
        <v>224</v>
      </c>
      <c r="H28" s="24">
        <v>4175.39</v>
      </c>
      <c r="I28" s="24">
        <v>4175.39</v>
      </c>
      <c r="J28" s="24"/>
      <c r="K28" s="24"/>
      <c r="L28" s="24">
        <v>4175.39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213</v>
      </c>
      <c r="C29" s="22" t="s">
        <v>214</v>
      </c>
      <c r="D29" s="22" t="s">
        <v>110</v>
      </c>
      <c r="E29" s="22" t="s">
        <v>111</v>
      </c>
      <c r="F29" s="22" t="s">
        <v>223</v>
      </c>
      <c r="G29" s="22" t="s">
        <v>224</v>
      </c>
      <c r="H29" s="24">
        <v>2606.78</v>
      </c>
      <c r="I29" s="24">
        <v>2606.78</v>
      </c>
      <c r="J29" s="24"/>
      <c r="K29" s="24"/>
      <c r="L29" s="24">
        <v>2606.78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225</v>
      </c>
      <c r="C30" s="22" t="s">
        <v>117</v>
      </c>
      <c r="D30" s="22" t="s">
        <v>116</v>
      </c>
      <c r="E30" s="22" t="s">
        <v>117</v>
      </c>
      <c r="F30" s="22" t="s">
        <v>226</v>
      </c>
      <c r="G30" s="22" t="s">
        <v>117</v>
      </c>
      <c r="H30" s="24">
        <v>156407.04</v>
      </c>
      <c r="I30" s="24">
        <v>156407.04</v>
      </c>
      <c r="J30" s="24"/>
      <c r="K30" s="24"/>
      <c r="L30" s="24">
        <v>156407.04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227</v>
      </c>
      <c r="C31" s="22" t="s">
        <v>228</v>
      </c>
      <c r="D31" s="22" t="s">
        <v>99</v>
      </c>
      <c r="E31" s="22" t="s">
        <v>100</v>
      </c>
      <c r="F31" s="22" t="s">
        <v>229</v>
      </c>
      <c r="G31" s="22" t="s">
        <v>230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227</v>
      </c>
      <c r="C32" s="22" t="s">
        <v>228</v>
      </c>
      <c r="D32" s="22" t="s">
        <v>99</v>
      </c>
      <c r="E32" s="22" t="s">
        <v>100</v>
      </c>
      <c r="F32" s="22" t="s">
        <v>231</v>
      </c>
      <c r="G32" s="22" t="s">
        <v>232</v>
      </c>
      <c r="H32" s="24">
        <v>2000</v>
      </c>
      <c r="I32" s="24">
        <v>2000</v>
      </c>
      <c r="J32" s="24"/>
      <c r="K32" s="24"/>
      <c r="L32" s="24">
        <v>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227</v>
      </c>
      <c r="C33" s="22" t="s">
        <v>228</v>
      </c>
      <c r="D33" s="22" t="s">
        <v>99</v>
      </c>
      <c r="E33" s="22" t="s">
        <v>100</v>
      </c>
      <c r="F33" s="22" t="s">
        <v>233</v>
      </c>
      <c r="G33" s="22" t="s">
        <v>234</v>
      </c>
      <c r="H33" s="24">
        <v>456</v>
      </c>
      <c r="I33" s="24">
        <v>456</v>
      </c>
      <c r="J33" s="24"/>
      <c r="K33" s="24"/>
      <c r="L33" s="24">
        <v>456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227</v>
      </c>
      <c r="C34" s="22" t="s">
        <v>228</v>
      </c>
      <c r="D34" s="22" t="s">
        <v>99</v>
      </c>
      <c r="E34" s="22" t="s">
        <v>100</v>
      </c>
      <c r="F34" s="22" t="s">
        <v>235</v>
      </c>
      <c r="G34" s="22" t="s">
        <v>236</v>
      </c>
      <c r="H34" s="24">
        <v>2900</v>
      </c>
      <c r="I34" s="24">
        <v>2900</v>
      </c>
      <c r="J34" s="24"/>
      <c r="K34" s="24"/>
      <c r="L34" s="24">
        <v>2900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237</v>
      </c>
      <c r="C35" s="22" t="s">
        <v>238</v>
      </c>
      <c r="D35" s="22" t="s">
        <v>99</v>
      </c>
      <c r="E35" s="22" t="s">
        <v>100</v>
      </c>
      <c r="F35" s="22" t="s">
        <v>239</v>
      </c>
      <c r="G35" s="22" t="s">
        <v>172</v>
      </c>
      <c r="H35" s="24">
        <v>1400</v>
      </c>
      <c r="I35" s="24">
        <v>1400</v>
      </c>
      <c r="J35" s="24"/>
      <c r="K35" s="24"/>
      <c r="L35" s="24">
        <v>1400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227</v>
      </c>
      <c r="C36" s="22" t="s">
        <v>228</v>
      </c>
      <c r="D36" s="22" t="s">
        <v>99</v>
      </c>
      <c r="E36" s="22" t="s">
        <v>100</v>
      </c>
      <c r="F36" s="22" t="s">
        <v>229</v>
      </c>
      <c r="G36" s="22" t="s">
        <v>230</v>
      </c>
      <c r="H36" s="24">
        <v>28344</v>
      </c>
      <c r="I36" s="24">
        <v>28344</v>
      </c>
      <c r="J36" s="24"/>
      <c r="K36" s="24"/>
      <c r="L36" s="24">
        <v>28344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240</v>
      </c>
      <c r="C37" s="22" t="s">
        <v>241</v>
      </c>
      <c r="D37" s="22" t="s">
        <v>99</v>
      </c>
      <c r="E37" s="22" t="s">
        <v>100</v>
      </c>
      <c r="F37" s="22" t="s">
        <v>229</v>
      </c>
      <c r="G37" s="22" t="s">
        <v>230</v>
      </c>
      <c r="H37" s="24">
        <v>8754.48</v>
      </c>
      <c r="I37" s="24">
        <v>8754.48</v>
      </c>
      <c r="J37" s="24"/>
      <c r="K37" s="24"/>
      <c r="L37" s="24">
        <v>8754.48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242</v>
      </c>
      <c r="C38" s="22" t="s">
        <v>243</v>
      </c>
      <c r="D38" s="22" t="s">
        <v>99</v>
      </c>
      <c r="E38" s="22" t="s">
        <v>100</v>
      </c>
      <c r="F38" s="22" t="s">
        <v>244</v>
      </c>
      <c r="G38" s="22" t="s">
        <v>243</v>
      </c>
      <c r="H38" s="24">
        <v>18966.72</v>
      </c>
      <c r="I38" s="24">
        <v>18966.72</v>
      </c>
      <c r="J38" s="24"/>
      <c r="K38" s="24"/>
      <c r="L38" s="24">
        <v>18966.72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245</v>
      </c>
      <c r="C39" s="22" t="s">
        <v>246</v>
      </c>
      <c r="D39" s="22" t="s">
        <v>99</v>
      </c>
      <c r="E39" s="22" t="s">
        <v>100</v>
      </c>
      <c r="F39" s="22" t="s">
        <v>247</v>
      </c>
      <c r="G39" s="22" t="s">
        <v>246</v>
      </c>
      <c r="H39" s="24">
        <v>18000</v>
      </c>
      <c r="I39" s="24">
        <v>18000</v>
      </c>
      <c r="J39" s="24"/>
      <c r="K39" s="24"/>
      <c r="L39" s="24">
        <v>18000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248</v>
      </c>
      <c r="C40" s="22" t="s">
        <v>249</v>
      </c>
      <c r="D40" s="22" t="s">
        <v>99</v>
      </c>
      <c r="E40" s="22" t="s">
        <v>100</v>
      </c>
      <c r="F40" s="22" t="s">
        <v>250</v>
      </c>
      <c r="G40" s="22" t="s">
        <v>251</v>
      </c>
      <c r="H40" s="24">
        <v>67200</v>
      </c>
      <c r="I40" s="24">
        <v>67200</v>
      </c>
      <c r="J40" s="24"/>
      <c r="K40" s="24"/>
      <c r="L40" s="24">
        <v>67200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252</v>
      </c>
      <c r="C41" s="22" t="s">
        <v>253</v>
      </c>
      <c r="D41" s="22" t="s">
        <v>89</v>
      </c>
      <c r="E41" s="22" t="s">
        <v>90</v>
      </c>
      <c r="F41" s="22" t="s">
        <v>254</v>
      </c>
      <c r="G41" s="22" t="s">
        <v>255</v>
      </c>
      <c r="H41" s="24">
        <v>109988.52</v>
      </c>
      <c r="I41" s="24">
        <v>109988.52</v>
      </c>
      <c r="J41" s="24"/>
      <c r="K41" s="24"/>
      <c r="L41" s="24">
        <v>109988.52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256</v>
      </c>
      <c r="C42" s="22" t="s">
        <v>257</v>
      </c>
      <c r="D42" s="22" t="s">
        <v>95</v>
      </c>
      <c r="E42" s="22" t="s">
        <v>96</v>
      </c>
      <c r="F42" s="22" t="s">
        <v>258</v>
      </c>
      <c r="G42" s="22" t="s">
        <v>259</v>
      </c>
      <c r="H42" s="24">
        <v>16836</v>
      </c>
      <c r="I42" s="24">
        <v>16836</v>
      </c>
      <c r="J42" s="24"/>
      <c r="K42" s="24"/>
      <c r="L42" s="24">
        <v>16836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260</v>
      </c>
      <c r="C43" s="22" t="s">
        <v>261</v>
      </c>
      <c r="D43" s="22" t="s">
        <v>89</v>
      </c>
      <c r="E43" s="22" t="s">
        <v>90</v>
      </c>
      <c r="F43" s="22" t="s">
        <v>262</v>
      </c>
      <c r="G43" s="22" t="s">
        <v>263</v>
      </c>
      <c r="H43" s="24">
        <v>3000</v>
      </c>
      <c r="I43" s="24">
        <v>3000</v>
      </c>
      <c r="J43" s="24"/>
      <c r="K43" s="24"/>
      <c r="L43" s="24">
        <v>3000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36" t="s">
        <v>118</v>
      </c>
      <c r="B44" s="141"/>
      <c r="C44" s="141"/>
      <c r="D44" s="141"/>
      <c r="E44" s="141"/>
      <c r="F44" s="141"/>
      <c r="G44" s="142"/>
      <c r="H44" s="24">
        <v>2264437.49</v>
      </c>
      <c r="I44" s="24">
        <v>2264437.49</v>
      </c>
      <c r="J44" s="24"/>
      <c r="K44" s="24"/>
      <c r="L44" s="24">
        <v>2264437.49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</sheetData>
  <mergeCells count="30">
    <mergeCell ref="A3:W3"/>
    <mergeCell ref="A4:G4"/>
    <mergeCell ref="H5:W5"/>
    <mergeCell ref="I6:M6"/>
    <mergeCell ref="N6:P6"/>
    <mergeCell ref="R6:W6"/>
    <mergeCell ref="A44:G4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6"/>
  <sheetViews>
    <sheetView showZeros="0" workbookViewId="0">
      <pane ySplit="1" topLeftCell="A2" activePane="bottomLeft" state="frozen"/>
      <selection/>
      <selection pane="bottomLeft" activeCell="F27" sqref="F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"单位名称："&amp;"云县残疾人联合会"</f>
        <v>单位名称：云县残疾人联合会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167</v>
      </c>
    </row>
    <row r="5" ht="18.75" customHeight="1" spans="1:23">
      <c r="A5" s="11" t="s">
        <v>265</v>
      </c>
      <c r="B5" s="12" t="s">
        <v>181</v>
      </c>
      <c r="C5" s="11" t="s">
        <v>182</v>
      </c>
      <c r="D5" s="11" t="s">
        <v>266</v>
      </c>
      <c r="E5" s="12" t="s">
        <v>183</v>
      </c>
      <c r="F5" s="12" t="s">
        <v>184</v>
      </c>
      <c r="G5" s="12" t="s">
        <v>267</v>
      </c>
      <c r="H5" s="12" t="s">
        <v>268</v>
      </c>
      <c r="I5" s="32" t="s">
        <v>56</v>
      </c>
      <c r="J5" s="13" t="s">
        <v>269</v>
      </c>
      <c r="K5" s="14"/>
      <c r="L5" s="14"/>
      <c r="M5" s="15"/>
      <c r="N5" s="13" t="s">
        <v>189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9" t="s">
        <v>59</v>
      </c>
      <c r="K6" s="130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1" t="s">
        <v>58</v>
      </c>
      <c r="K7" s="103"/>
      <c r="L7" s="33"/>
      <c r="M7" s="33"/>
      <c r="N7" s="33"/>
      <c r="O7" s="33"/>
      <c r="P7" s="33"/>
      <c r="Q7" s="33"/>
      <c r="R7" s="33"/>
      <c r="S7" s="132"/>
      <c r="T7" s="132"/>
      <c r="U7" s="132"/>
      <c r="V7" s="132"/>
      <c r="W7" s="132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270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7">
        <v>1</v>
      </c>
      <c r="B9" s="127">
        <v>2</v>
      </c>
      <c r="C9" s="127">
        <v>3</v>
      </c>
      <c r="D9" s="127">
        <v>4</v>
      </c>
      <c r="E9" s="127">
        <v>5</v>
      </c>
      <c r="F9" s="127">
        <v>6</v>
      </c>
      <c r="G9" s="127">
        <v>7</v>
      </c>
      <c r="H9" s="127">
        <v>8</v>
      </c>
      <c r="I9" s="127">
        <v>9</v>
      </c>
      <c r="J9" s="127">
        <v>10</v>
      </c>
      <c r="K9" s="127">
        <v>11</v>
      </c>
      <c r="L9" s="127">
        <v>12</v>
      </c>
      <c r="M9" s="127">
        <v>13</v>
      </c>
      <c r="N9" s="127">
        <v>14</v>
      </c>
      <c r="O9" s="127">
        <v>15</v>
      </c>
      <c r="P9" s="127">
        <v>16</v>
      </c>
      <c r="Q9" s="127">
        <v>17</v>
      </c>
      <c r="R9" s="127">
        <v>18</v>
      </c>
      <c r="S9" s="127">
        <v>19</v>
      </c>
      <c r="T9" s="127">
        <v>20</v>
      </c>
      <c r="U9" s="127">
        <v>21</v>
      </c>
      <c r="V9" s="127">
        <v>22</v>
      </c>
      <c r="W9" s="127">
        <v>23</v>
      </c>
    </row>
    <row r="10" ht="18.75" customHeight="1" spans="1:23">
      <c r="A10" s="22"/>
      <c r="B10" s="22"/>
      <c r="C10" s="22" t="s">
        <v>271</v>
      </c>
      <c r="D10" s="22"/>
      <c r="E10" s="22"/>
      <c r="F10" s="22"/>
      <c r="G10" s="22"/>
      <c r="H10" s="22"/>
      <c r="I10" s="24">
        <v>400000</v>
      </c>
      <c r="J10" s="24">
        <v>400000</v>
      </c>
      <c r="K10" s="24">
        <v>400000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8" t="s">
        <v>272</v>
      </c>
      <c r="B11" s="128" t="s">
        <v>273</v>
      </c>
      <c r="C11" s="22" t="s">
        <v>271</v>
      </c>
      <c r="D11" s="128" t="s">
        <v>71</v>
      </c>
      <c r="E11" s="128" t="s">
        <v>101</v>
      </c>
      <c r="F11" s="128" t="s">
        <v>102</v>
      </c>
      <c r="G11" s="128" t="s">
        <v>229</v>
      </c>
      <c r="H11" s="128" t="s">
        <v>230</v>
      </c>
      <c r="I11" s="24">
        <v>233300</v>
      </c>
      <c r="J11" s="24">
        <v>233300</v>
      </c>
      <c r="K11" s="24">
        <v>233300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8" t="s">
        <v>272</v>
      </c>
      <c r="B12" s="128" t="s">
        <v>273</v>
      </c>
      <c r="C12" s="22" t="s">
        <v>271</v>
      </c>
      <c r="D12" s="128" t="s">
        <v>71</v>
      </c>
      <c r="E12" s="128" t="s">
        <v>101</v>
      </c>
      <c r="F12" s="128" t="s">
        <v>102</v>
      </c>
      <c r="G12" s="128" t="s">
        <v>229</v>
      </c>
      <c r="H12" s="128" t="s">
        <v>230</v>
      </c>
      <c r="I12" s="24">
        <v>70000</v>
      </c>
      <c r="J12" s="24">
        <v>70000</v>
      </c>
      <c r="K12" s="24">
        <v>70000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8" t="s">
        <v>272</v>
      </c>
      <c r="B13" s="128" t="s">
        <v>273</v>
      </c>
      <c r="C13" s="22" t="s">
        <v>271</v>
      </c>
      <c r="D13" s="128" t="s">
        <v>71</v>
      </c>
      <c r="E13" s="128" t="s">
        <v>101</v>
      </c>
      <c r="F13" s="128" t="s">
        <v>102</v>
      </c>
      <c r="G13" s="128" t="s">
        <v>274</v>
      </c>
      <c r="H13" s="128" t="s">
        <v>275</v>
      </c>
      <c r="I13" s="24">
        <v>39500</v>
      </c>
      <c r="J13" s="24">
        <v>39500</v>
      </c>
      <c r="K13" s="24">
        <v>39500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8" t="s">
        <v>272</v>
      </c>
      <c r="B14" s="128" t="s">
        <v>273</v>
      </c>
      <c r="C14" s="22" t="s">
        <v>271</v>
      </c>
      <c r="D14" s="128" t="s">
        <v>71</v>
      </c>
      <c r="E14" s="128" t="s">
        <v>101</v>
      </c>
      <c r="F14" s="128" t="s">
        <v>102</v>
      </c>
      <c r="G14" s="128" t="s">
        <v>262</v>
      </c>
      <c r="H14" s="128" t="s">
        <v>263</v>
      </c>
      <c r="I14" s="24">
        <v>50000</v>
      </c>
      <c r="J14" s="24">
        <v>50000</v>
      </c>
      <c r="K14" s="24">
        <v>50000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8" t="s">
        <v>272</v>
      </c>
      <c r="B15" s="128" t="s">
        <v>273</v>
      </c>
      <c r="C15" s="22" t="s">
        <v>271</v>
      </c>
      <c r="D15" s="128" t="s">
        <v>71</v>
      </c>
      <c r="E15" s="128" t="s">
        <v>101</v>
      </c>
      <c r="F15" s="128" t="s">
        <v>102</v>
      </c>
      <c r="G15" s="128" t="s">
        <v>262</v>
      </c>
      <c r="H15" s="128" t="s">
        <v>263</v>
      </c>
      <c r="I15" s="24">
        <v>7200</v>
      </c>
      <c r="J15" s="24">
        <v>7200</v>
      </c>
      <c r="K15" s="24">
        <v>7200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36" t="s">
        <v>118</v>
      </c>
      <c r="B16" s="37"/>
      <c r="C16" s="37"/>
      <c r="D16" s="37"/>
      <c r="E16" s="37"/>
      <c r="F16" s="37"/>
      <c r="G16" s="37"/>
      <c r="H16" s="38"/>
      <c r="I16" s="24">
        <v>400000</v>
      </c>
      <c r="J16" s="24">
        <v>400000</v>
      </c>
      <c r="K16" s="24">
        <v>400000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6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3" t="s">
        <v>276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"单位名称："&amp;"云县残疾人联合会"</f>
        <v>单位名称：云县残疾人联合会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277</v>
      </c>
      <c r="B5" s="47" t="s">
        <v>278</v>
      </c>
      <c r="C5" s="47" t="s">
        <v>279</v>
      </c>
      <c r="D5" s="47" t="s">
        <v>280</v>
      </c>
      <c r="E5" s="47" t="s">
        <v>281</v>
      </c>
      <c r="F5" s="54" t="s">
        <v>282</v>
      </c>
      <c r="G5" s="47" t="s">
        <v>283</v>
      </c>
      <c r="H5" s="54" t="s">
        <v>284</v>
      </c>
      <c r="I5" s="54" t="s">
        <v>285</v>
      </c>
      <c r="J5" s="47" t="s">
        <v>286</v>
      </c>
    </row>
    <row r="6" ht="18.75" customHeight="1" spans="1:10">
      <c r="A6" s="124">
        <v>1</v>
      </c>
      <c r="B6" s="124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4">
        <v>9</v>
      </c>
      <c r="J6" s="124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25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3" t="s">
        <v>271</v>
      </c>
      <c r="B9" s="22" t="s">
        <v>287</v>
      </c>
      <c r="C9" s="22" t="s">
        <v>288</v>
      </c>
      <c r="D9" s="22" t="s">
        <v>289</v>
      </c>
      <c r="E9" s="35" t="s">
        <v>290</v>
      </c>
      <c r="F9" s="22" t="s">
        <v>291</v>
      </c>
      <c r="G9" s="35" t="s">
        <v>292</v>
      </c>
      <c r="H9" s="22" t="s">
        <v>293</v>
      </c>
      <c r="I9" s="22" t="s">
        <v>294</v>
      </c>
      <c r="J9" s="35" t="s">
        <v>295</v>
      </c>
    </row>
    <row r="10" ht="18.75" customHeight="1" spans="1:10">
      <c r="A10" s="223" t="s">
        <v>271</v>
      </c>
      <c r="B10" s="22" t="s">
        <v>287</v>
      </c>
      <c r="C10" s="22" t="s">
        <v>288</v>
      </c>
      <c r="D10" s="22" t="s">
        <v>289</v>
      </c>
      <c r="E10" s="35" t="s">
        <v>296</v>
      </c>
      <c r="F10" s="22" t="s">
        <v>297</v>
      </c>
      <c r="G10" s="35" t="s">
        <v>298</v>
      </c>
      <c r="H10" s="22" t="s">
        <v>299</v>
      </c>
      <c r="I10" s="22" t="s">
        <v>294</v>
      </c>
      <c r="J10" s="35" t="s">
        <v>300</v>
      </c>
    </row>
    <row r="11" ht="18.75" customHeight="1" spans="1:10">
      <c r="A11" s="223" t="s">
        <v>271</v>
      </c>
      <c r="B11" s="22" t="s">
        <v>287</v>
      </c>
      <c r="C11" s="22" t="s">
        <v>288</v>
      </c>
      <c r="D11" s="22" t="s">
        <v>289</v>
      </c>
      <c r="E11" s="35" t="s">
        <v>301</v>
      </c>
      <c r="F11" s="22" t="s">
        <v>297</v>
      </c>
      <c r="G11" s="35" t="s">
        <v>302</v>
      </c>
      <c r="H11" s="22" t="s">
        <v>303</v>
      </c>
      <c r="I11" s="22" t="s">
        <v>294</v>
      </c>
      <c r="J11" s="35" t="s">
        <v>304</v>
      </c>
    </row>
    <row r="12" ht="18.75" customHeight="1" spans="1:10">
      <c r="A12" s="223" t="s">
        <v>271</v>
      </c>
      <c r="B12" s="22" t="s">
        <v>287</v>
      </c>
      <c r="C12" s="22" t="s">
        <v>288</v>
      </c>
      <c r="D12" s="22" t="s">
        <v>289</v>
      </c>
      <c r="E12" s="35" t="s">
        <v>305</v>
      </c>
      <c r="F12" s="22" t="s">
        <v>297</v>
      </c>
      <c r="G12" s="35" t="s">
        <v>306</v>
      </c>
      <c r="H12" s="22" t="s">
        <v>307</v>
      </c>
      <c r="I12" s="22" t="s">
        <v>294</v>
      </c>
      <c r="J12" s="35" t="s">
        <v>305</v>
      </c>
    </row>
    <row r="13" ht="18.75" customHeight="1" spans="1:10">
      <c r="A13" s="223" t="s">
        <v>271</v>
      </c>
      <c r="B13" s="22" t="s">
        <v>287</v>
      </c>
      <c r="C13" s="22" t="s">
        <v>288</v>
      </c>
      <c r="D13" s="22" t="s">
        <v>289</v>
      </c>
      <c r="E13" s="35" t="s">
        <v>308</v>
      </c>
      <c r="F13" s="22" t="s">
        <v>297</v>
      </c>
      <c r="G13" s="35" t="s">
        <v>309</v>
      </c>
      <c r="H13" s="22" t="s">
        <v>307</v>
      </c>
      <c r="I13" s="22" t="s">
        <v>294</v>
      </c>
      <c r="J13" s="35" t="s">
        <v>308</v>
      </c>
    </row>
    <row r="14" ht="18.75" customHeight="1" spans="1:10">
      <c r="A14" s="223" t="s">
        <v>271</v>
      </c>
      <c r="B14" s="22" t="s">
        <v>287</v>
      </c>
      <c r="C14" s="22" t="s">
        <v>288</v>
      </c>
      <c r="D14" s="22" t="s">
        <v>310</v>
      </c>
      <c r="E14" s="35" t="s">
        <v>311</v>
      </c>
      <c r="F14" s="22" t="s">
        <v>297</v>
      </c>
      <c r="G14" s="35" t="s">
        <v>312</v>
      </c>
      <c r="H14" s="22" t="s">
        <v>313</v>
      </c>
      <c r="I14" s="22" t="s">
        <v>314</v>
      </c>
      <c r="J14" s="35" t="s">
        <v>315</v>
      </c>
    </row>
    <row r="15" ht="18.75" customHeight="1" spans="1:10">
      <c r="A15" s="223" t="s">
        <v>271</v>
      </c>
      <c r="B15" s="22" t="s">
        <v>287</v>
      </c>
      <c r="C15" s="22" t="s">
        <v>316</v>
      </c>
      <c r="D15" s="22" t="s">
        <v>317</v>
      </c>
      <c r="E15" s="35" t="s">
        <v>318</v>
      </c>
      <c r="F15" s="22" t="s">
        <v>291</v>
      </c>
      <c r="G15" s="35" t="s">
        <v>319</v>
      </c>
      <c r="H15" s="22" t="s">
        <v>313</v>
      </c>
      <c r="I15" s="22" t="s">
        <v>314</v>
      </c>
      <c r="J15" s="35" t="s">
        <v>320</v>
      </c>
    </row>
    <row r="16" ht="18.75" customHeight="1" spans="1:10">
      <c r="A16" s="223" t="s">
        <v>271</v>
      </c>
      <c r="B16" s="22" t="s">
        <v>287</v>
      </c>
      <c r="C16" s="22" t="s">
        <v>321</v>
      </c>
      <c r="D16" s="22" t="s">
        <v>322</v>
      </c>
      <c r="E16" s="35" t="s">
        <v>323</v>
      </c>
      <c r="F16" s="22" t="s">
        <v>291</v>
      </c>
      <c r="G16" s="35" t="s">
        <v>324</v>
      </c>
      <c r="H16" s="22" t="s">
        <v>313</v>
      </c>
      <c r="I16" s="22" t="s">
        <v>294</v>
      </c>
      <c r="J16" s="35" t="s">
        <v>320</v>
      </c>
    </row>
  </sheetData>
  <mergeCells count="4">
    <mergeCell ref="A3:J3"/>
    <mergeCell ref="A4:H4"/>
    <mergeCell ref="A9:A16"/>
    <mergeCell ref="B9:B1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uU。</cp:lastModifiedBy>
  <dcterms:created xsi:type="dcterms:W3CDTF">2025-03-17T02:56:58Z</dcterms:created>
  <dcterms:modified xsi:type="dcterms:W3CDTF">2025-03-17T03:02:29Z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26FCCD98F2A7477788EA70ACF3ED8477_12</vt:lpwstr>
  </property>
  <property fmtid="{D5CDD505-2E9C-101B-9397-08002B2CF9AE}" pid="3" name="KSOProductBuildVer">
    <vt:lpwstr>2052-12.1.0.20305</vt:lpwstr>
  </property>
</Properties>
</file>