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课程培训补贴汇总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<sst xmlns="http://schemas.openxmlformats.org/spreadsheetml/2006/main" count="130" uniqueCount="87">
  <si>
    <t>云县2023年度技能提升行动课程培训补贴申报汇总表（第八期）</t>
  </si>
  <si>
    <t>培训机构</t>
  </si>
  <si>
    <t>序号</t>
  </si>
  <si>
    <t>培训班级</t>
  </si>
  <si>
    <t>工种</t>
  </si>
  <si>
    <t>培训人数（人）</t>
  </si>
  <si>
    <t>合格人数（人）</t>
  </si>
  <si>
    <t>脱贫劳动力人数（人）</t>
  </si>
  <si>
    <t>脱贫劳动力课程补贴标准（元）</t>
  </si>
  <si>
    <t>脱贫劳动力课程补贴小计（元）</t>
  </si>
  <si>
    <t>非脱贫劳动力人数（人）</t>
  </si>
  <si>
    <t>非脱贫劳动力课程补贴标准（元）</t>
  </si>
  <si>
    <t>非脱贫劳动力课程补贴小计（元）</t>
  </si>
  <si>
    <t>课程培训补贴合计（元）</t>
  </si>
  <si>
    <t>脱贫劳动力课程培训补贴小计（元）</t>
  </si>
  <si>
    <t xml:space="preserve">云南科技教育职业培训学校 </t>
  </si>
  <si>
    <t>云县2023年职业技能培训第三十七期1班（畜禽疾病防控培训）</t>
  </si>
  <si>
    <t>畜禽疾病防控培训</t>
  </si>
  <si>
    <t>云县2023年职业技能培训（畜禽疾病防控培训）第六十五期</t>
  </si>
  <si>
    <t>云县2023年职业技能培训第六十六期（畜禽疾病防控培训）</t>
  </si>
  <si>
    <t>云县2023年职业技能培训第六十八期1班（畜禽疾病防控培训）</t>
  </si>
  <si>
    <t>云县2023年职业技能培训第六十八期2班（中式面点师）</t>
  </si>
  <si>
    <t>中式面点师</t>
  </si>
  <si>
    <t>云县2023年职业技能培训第七十一期1班（畜禽疾病防控培训）</t>
  </si>
  <si>
    <t>云县2023年职业技能培训第七十三期（畜禽疾病防控培训）</t>
  </si>
  <si>
    <t>云县2023年职业技能培训第七十四期（乡村摩托车维修培训）</t>
  </si>
  <si>
    <t>乡村摩托车维修培训</t>
  </si>
  <si>
    <t>云南久安职业技能培训学校有限公司</t>
  </si>
  <si>
    <t>云县2023年职业技能培训第四十三期（初级中式烹调师）</t>
  </si>
  <si>
    <t>初级中式烹调师</t>
  </si>
  <si>
    <t>云县2023年职业技能培训第五十六期（初级中式烹调师）</t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</si>
  <si>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年职业技能培训第五十九期</t>
    </r>
    <r>
      <rPr>
        <sz val="11"/>
        <rFont val="Helvetica"/>
        <charset val="134"/>
      </rPr>
      <t>2</t>
    </r>
    <r>
      <rPr>
        <sz val="11"/>
        <rFont val="宋体"/>
        <charset val="134"/>
      </rPr>
      <t>班（初级咖啡师）</t>
    </r>
  </si>
  <si>
    <t>初级咖啡师</t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</si>
  <si>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年职业技能培训第六十期（初级缝纫工）</t>
    </r>
  </si>
  <si>
    <t>级缝纫工</t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</si>
  <si>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年职业技能培训第六十一期（初级咖啡师）</t>
    </r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</si>
  <si>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年职业技能培训第六十三期（网络创业培训）</t>
    </r>
  </si>
  <si>
    <t>网络创业培训</t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</si>
  <si>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年职业技能培训第六十四期</t>
    </r>
    <r>
      <rPr>
        <sz val="11"/>
        <rFont val="Helvetica"/>
        <charset val="134"/>
      </rPr>
      <t>1</t>
    </r>
    <r>
      <rPr>
        <sz val="11"/>
        <rFont val="宋体"/>
        <charset val="134"/>
      </rPr>
      <t>班（网络创业培训）</t>
    </r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</si>
  <si>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年职业技能培训第六十四期</t>
    </r>
    <r>
      <rPr>
        <sz val="11"/>
        <rFont val="Helvetica"/>
        <charset val="134"/>
      </rPr>
      <t>2</t>
    </r>
    <r>
      <rPr>
        <sz val="11"/>
        <rFont val="宋体"/>
        <charset val="134"/>
      </rPr>
      <t>班（网络创业培训）</t>
    </r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</si>
  <si>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年职业技能培训第六十四期</t>
    </r>
    <r>
      <rPr>
        <sz val="11"/>
        <rFont val="Helvetica"/>
        <charset val="134"/>
      </rPr>
      <t>3</t>
    </r>
    <r>
      <rPr>
        <sz val="11"/>
        <rFont val="宋体"/>
        <charset val="134"/>
      </rPr>
      <t>班（网络创业培训）</t>
    </r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</si>
  <si>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年职业技能培训第六十四期</t>
    </r>
    <r>
      <rPr>
        <sz val="11"/>
        <rFont val="Helvetica"/>
        <charset val="134"/>
      </rPr>
      <t>4</t>
    </r>
    <r>
      <rPr>
        <sz val="11"/>
        <rFont val="宋体"/>
        <charset val="134"/>
      </rPr>
      <t>班（网络创业培训）</t>
    </r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</si>
  <si>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年职业技能培训第六十四期5班（网络创业培训）</t>
    </r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</si>
  <si>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年职业技能培训第六十四期</t>
    </r>
    <r>
      <rPr>
        <sz val="11"/>
        <rFont val="Helvetica"/>
        <charset val="134"/>
      </rPr>
      <t>6</t>
    </r>
    <r>
      <rPr>
        <sz val="11"/>
        <rFont val="宋体"/>
        <charset val="134"/>
      </rPr>
      <t>班（网络创业培训）</t>
    </r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</si>
  <si>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年职业技能培训第六十四期</t>
    </r>
    <r>
      <rPr>
        <sz val="11"/>
        <rFont val="Helvetica"/>
        <charset val="134"/>
      </rPr>
      <t>7</t>
    </r>
    <r>
      <rPr>
        <sz val="11"/>
        <rFont val="宋体"/>
        <charset val="134"/>
      </rPr>
      <t>班（网络创业培训）</t>
    </r>
  </si>
  <si>
    <r>
      <rPr>
        <sz val="11"/>
        <rFont val="宋体"/>
        <charset val="134"/>
      </rPr>
      <t>云县</t>
    </r>
    <r>
      <rPr>
        <sz val="11"/>
        <rFont val="Helvetica"/>
        <charset val="134"/>
      </rPr>
      <t>2023</t>
    </r>
    <r>
      <rPr>
        <sz val="11"/>
        <rFont val="宋体"/>
        <charset val="134"/>
      </rPr>
      <t>年职业技能培训第六十四期</t>
    </r>
    <r>
      <rPr>
        <sz val="11"/>
        <rFont val="Helvetica"/>
        <charset val="134"/>
      </rPr>
      <t>8</t>
    </r>
    <r>
      <rPr>
        <sz val="11"/>
        <rFont val="宋体"/>
        <charset val="134"/>
      </rPr>
      <t>班（</t>
    </r>
    <r>
      <rPr>
        <sz val="11"/>
        <rFont val="Helvetica"/>
        <charset val="134"/>
      </rPr>
      <t>SYB</t>
    </r>
    <r>
      <rPr>
        <sz val="11"/>
        <rFont val="宋体"/>
        <charset val="134"/>
      </rPr>
      <t>创业培训）</t>
    </r>
  </si>
  <si>
    <t>SYB创业培训</t>
  </si>
  <si>
    <t>云县2024年职业技能培训第四十三期（初级起重装卸机械操作工）</t>
  </si>
  <si>
    <t>起重装卸机械操作工</t>
  </si>
  <si>
    <t>1400.00</t>
  </si>
  <si>
    <t>云县2024年职业技能培训第四十期（初级起重装卸机械操作工）</t>
  </si>
  <si>
    <t>云县2024年职业技能培训第四十一期（初级起重装卸机械操作工）</t>
  </si>
  <si>
    <t>云县2024年职业技能培训第四十四期（初级起重装卸机械操作工）</t>
  </si>
  <si>
    <t>云县2024年职业技能培训第四十二期（初级起重装卸机械操作工）</t>
  </si>
  <si>
    <t>云县2024年职业技能培训第四十五期（叉车操作培训）</t>
  </si>
  <si>
    <t>叉车操作培训</t>
  </si>
  <si>
    <t>云县2024年职业技能培训第四十六期（叉车操作培训）</t>
  </si>
  <si>
    <t xml:space="preserve">云县宏华职业技能培训学校                                                                              </t>
  </si>
  <si>
    <t>云县2023年职业技能培训第三十三期1班（初级茶叶加工工）</t>
  </si>
  <si>
    <t>茶叶加工工</t>
  </si>
  <si>
    <t>云县2023年职业技能培训第三十三期3班（初级茶叶加工工）</t>
  </si>
  <si>
    <t>云县2023年职业技能培训第四十二期1班（初级茶叶加工工）</t>
  </si>
  <si>
    <t>云县2023年职业技能培训第四十二期2班（初级茶叶加工工）</t>
  </si>
  <si>
    <t>云县2023年职业技能培训第四十六期1班（烤烟移栽和烘烤技术培训）</t>
  </si>
  <si>
    <t>烤烟移栽和烘烤技术培训</t>
  </si>
  <si>
    <t>云县2023年职业技能培训第四十六期2班（生态茶园管护培训）</t>
  </si>
  <si>
    <t>生态茶园管护培训</t>
  </si>
  <si>
    <t>云县2023年职业技能培训第四十七期3班（烤烟移栽和烘烤技术培训）</t>
  </si>
  <si>
    <t>云县2023年职业技能培训第四十七期4班（生态茶园管护培训）</t>
  </si>
  <si>
    <t>云县2023年职业技能培训第五十期2班（初级茶叶加工工）</t>
  </si>
  <si>
    <t>云县2023年职业技能培训第五十二期（烤烟移栽和烘烤技术培训）</t>
  </si>
  <si>
    <t>云县2023年职业技能培训第五十三期（烤烟移栽和烘烤技术培训）</t>
  </si>
  <si>
    <t>云县2023年职业技能培训第五十四期（生态茶园管护培训）</t>
  </si>
  <si>
    <t>云县2023年职业技能培训第五十七期（烤烟移栽和烘烤技术培训）</t>
  </si>
  <si>
    <t>云集职业技能培训学校有限公司</t>
  </si>
  <si>
    <t>云县2023年职业技能培训第四十七期1班(畜禽养殖培训）</t>
  </si>
  <si>
    <t>畜禽养殖培训</t>
  </si>
  <si>
    <t>云县2023年职业技能培训四十七期2班(畜禽养殖培训）</t>
  </si>
  <si>
    <t>云县2023年职业技能培训五十九期 (网络直播培训)</t>
  </si>
  <si>
    <t>网络直播培训</t>
  </si>
  <si>
    <t>云县2023年职业技能培训七十期 (网络直播培训)</t>
  </si>
  <si>
    <t>云县2023年职业技能培训第六十七期 (网络直播培训)</t>
  </si>
  <si>
    <t>云县2023年职业技能培训第六十九期(网络直播培训)</t>
  </si>
  <si>
    <t>云县2023年职业技能培训七十一期二班(网络直播培训)</t>
  </si>
  <si>
    <t>云县2023年职业技能培训七十二期（畜禽养殖培训）</t>
  </si>
  <si>
    <t xml:space="preserve">合 计  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</si>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</sst>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B16" sqref="$A16:$XFD16"/>
    </sheetView>
  </sheetViews>
  <sheetFormatPr defaultColWidth="9" defaultRowHeight="15" customHeight="1"/>
  <cols>
    <col min="1" max="1" width="6" style="2" customWidth="1"/>
    <col min="2" max="2" width="4" style="2" customWidth="1"/>
    <col min="3" max="3" width="62.25" style="2" customWidth="1"/>
    <col min="4" max="4" width="20.875" style="2" customWidth="1"/>
    <col min="5" max="5" width="7.375" style="2" customWidth="1"/>
    <col min="6" max="6" width="7.5" style="2" customWidth="1"/>
    <col min="7" max="7" width="7.75" style="2" customWidth="1"/>
    <col min="8" max="8" width="9.75" style="2" customWidth="1"/>
    <col min="9" max="9" width="12.375" style="2" customWidth="1"/>
    <col min="10" max="10" width="8.875" style="2" customWidth="1"/>
    <col min="11" max="11" width="12.125" style="2" customWidth="1"/>
    <col min="12" max="12" width="12.75" style="2" customWidth="1"/>
    <col min="13" max="13" width="11.75" style="2" customWidth="1"/>
    <col min="14" max="14" width="13" style="2" customWidth="1"/>
    <col min="15" max="15" width="11.625" style="2" customWidth="1"/>
    <col min="16" max="17" width="10.625" style="2" customWidth="1"/>
    <col min="18" max="28" width="9" style="2"/>
    <col min="29" max="16382" width="23.625" style="2"/>
    <col min="16383" max="16384" width="9" style="2"/>
  </cols>
  <sheetData>
    <row r="1" ht="34" customHeight="1" spans="1:16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54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35" t="s">
        <v>14</v>
      </c>
      <c r="O2" s="35" t="s">
        <v>12</v>
      </c>
      <c r="P2" s="35" t="s">
        <v>13</v>
      </c>
    </row>
    <row r="3" s="2" customFormat="1" ht="18" customHeight="1" spans="1:16">
      <c r="A3" s="6" t="s">
        <v>15</v>
      </c>
      <c r="B3" s="6">
        <v>1</v>
      </c>
      <c r="C3" s="6" t="s">
        <v>16</v>
      </c>
      <c r="D3" s="6" t="s">
        <v>17</v>
      </c>
      <c r="E3" s="6">
        <v>47</v>
      </c>
      <c r="F3" s="6">
        <v>45</v>
      </c>
      <c r="G3" s="6">
        <v>39</v>
      </c>
      <c r="H3" s="6">
        <v>960</v>
      </c>
      <c r="I3" s="6">
        <v>37440</v>
      </c>
      <c r="J3" s="6">
        <v>6</v>
      </c>
      <c r="K3" s="6">
        <v>800</v>
      </c>
      <c r="L3" s="6">
        <v>4800</v>
      </c>
      <c r="M3" s="6">
        <v>42240</v>
      </c>
      <c r="N3" s="36">
        <v>262080</v>
      </c>
      <c r="O3" s="36">
        <v>44800</v>
      </c>
      <c r="P3" s="36">
        <v>307840</v>
      </c>
    </row>
    <row r="4" s="2" customFormat="1" ht="18" customHeight="1" spans="1:16">
      <c r="A4" s="7"/>
      <c r="B4" s="7">
        <v>2</v>
      </c>
      <c r="C4" s="7" t="s">
        <v>18</v>
      </c>
      <c r="D4" s="6" t="s">
        <v>17</v>
      </c>
      <c r="E4" s="6">
        <v>37</v>
      </c>
      <c r="F4" s="6">
        <v>24</v>
      </c>
      <c r="G4" s="6">
        <v>24</v>
      </c>
      <c r="H4" s="6">
        <v>960</v>
      </c>
      <c r="I4" s="6">
        <v>23040</v>
      </c>
      <c r="J4" s="6">
        <v>0</v>
      </c>
      <c r="K4" s="6">
        <v>800</v>
      </c>
      <c r="L4" s="7">
        <v>0</v>
      </c>
      <c r="M4" s="7">
        <v>23040</v>
      </c>
      <c r="N4" s="35"/>
      <c r="O4" s="35"/>
      <c r="P4" s="35"/>
    </row>
    <row r="5" s="2" customFormat="1" ht="18" customHeight="1" spans="1:16">
      <c r="A5" s="7"/>
      <c r="B5" s="7">
        <v>3</v>
      </c>
      <c r="C5" s="7" t="s">
        <v>19</v>
      </c>
      <c r="D5" s="6" t="s">
        <v>17</v>
      </c>
      <c r="E5" s="6">
        <v>33</v>
      </c>
      <c r="F5" s="6">
        <v>33</v>
      </c>
      <c r="G5" s="6">
        <v>33</v>
      </c>
      <c r="H5" s="6">
        <v>960</v>
      </c>
      <c r="I5" s="6">
        <v>31680</v>
      </c>
      <c r="J5" s="6">
        <v>0</v>
      </c>
      <c r="K5" s="6">
        <v>800</v>
      </c>
      <c r="L5" s="7">
        <v>0</v>
      </c>
      <c r="M5" s="7">
        <v>31680</v>
      </c>
      <c r="N5" s="35"/>
      <c r="O5" s="35"/>
      <c r="P5" s="35"/>
    </row>
    <row r="6" s="2" customFormat="1" ht="18" customHeight="1" spans="1:16">
      <c r="A6" s="7"/>
      <c r="B6" s="7">
        <v>4</v>
      </c>
      <c r="C6" s="7" t="s">
        <v>20</v>
      </c>
      <c r="D6" s="6" t="s">
        <v>17</v>
      </c>
      <c r="E6" s="6">
        <v>22</v>
      </c>
      <c r="F6" s="6">
        <v>22</v>
      </c>
      <c r="G6" s="6">
        <v>14</v>
      </c>
      <c r="H6" s="6">
        <v>960</v>
      </c>
      <c r="I6" s="6">
        <v>13440</v>
      </c>
      <c r="J6" s="6">
        <v>8</v>
      </c>
      <c r="K6" s="6">
        <v>800</v>
      </c>
      <c r="L6" s="7">
        <v>6400</v>
      </c>
      <c r="M6" s="7">
        <v>19840</v>
      </c>
      <c r="N6" s="35"/>
      <c r="O6" s="35"/>
      <c r="P6" s="35"/>
    </row>
    <row r="7" s="2" customFormat="1" ht="18" customHeight="1" spans="1:16">
      <c r="A7" s="7"/>
      <c r="B7" s="7">
        <v>5</v>
      </c>
      <c r="C7" s="7" t="s">
        <v>21</v>
      </c>
      <c r="D7" s="6" t="s">
        <v>22</v>
      </c>
      <c r="E7" s="6">
        <v>34</v>
      </c>
      <c r="F7" s="6">
        <v>32</v>
      </c>
      <c r="G7" s="6">
        <v>32</v>
      </c>
      <c r="H7" s="6">
        <v>1680</v>
      </c>
      <c r="I7" s="6">
        <v>53760</v>
      </c>
      <c r="J7" s="6">
        <v>0</v>
      </c>
      <c r="K7" s="6">
        <v>1400</v>
      </c>
      <c r="L7" s="7">
        <v>0</v>
      </c>
      <c r="M7" s="7">
        <v>53760</v>
      </c>
      <c r="N7" s="35"/>
      <c r="O7" s="35"/>
      <c r="P7" s="35"/>
    </row>
    <row r="8" s="2" customFormat="1" ht="18" customHeight="1" spans="1:16">
      <c r="A8" s="7"/>
      <c r="B8" s="7">
        <v>6</v>
      </c>
      <c r="C8" s="7" t="s">
        <v>23</v>
      </c>
      <c r="D8" s="6" t="s">
        <v>17</v>
      </c>
      <c r="E8" s="6">
        <v>53</v>
      </c>
      <c r="F8" s="6">
        <v>53</v>
      </c>
      <c r="G8" s="6">
        <v>41</v>
      </c>
      <c r="H8" s="6">
        <v>960</v>
      </c>
      <c r="I8" s="6">
        <v>39360</v>
      </c>
      <c r="J8" s="6">
        <v>12</v>
      </c>
      <c r="K8" s="6">
        <v>800</v>
      </c>
      <c r="L8" s="7">
        <v>9600</v>
      </c>
      <c r="M8" s="7">
        <v>49280</v>
      </c>
      <c r="N8" s="35"/>
      <c r="O8" s="35"/>
      <c r="P8" s="35"/>
    </row>
    <row r="9" s="2" customFormat="1" ht="18" customHeight="1" spans="1:16">
      <c r="A9" s="7"/>
      <c r="B9" s="7">
        <v>7</v>
      </c>
      <c r="C9" s="7" t="s">
        <v>24</v>
      </c>
      <c r="D9" s="6" t="s">
        <v>17</v>
      </c>
      <c r="E9" s="6">
        <v>56</v>
      </c>
      <c r="F9" s="6">
        <v>55</v>
      </c>
      <c r="G9" s="6">
        <v>25</v>
      </c>
      <c r="H9" s="6">
        <v>960</v>
      </c>
      <c r="I9" s="6">
        <v>24000</v>
      </c>
      <c r="J9" s="6">
        <v>30</v>
      </c>
      <c r="K9" s="6">
        <v>800</v>
      </c>
      <c r="L9" s="7">
        <v>24000</v>
      </c>
      <c r="M9" s="7">
        <v>48640</v>
      </c>
      <c r="N9" s="35"/>
      <c r="O9" s="35"/>
      <c r="P9" s="35"/>
    </row>
    <row r="10" s="2" customFormat="1" ht="18" customHeight="1" spans="1:16">
      <c r="A10" s="8"/>
      <c r="B10" s="8">
        <v>8</v>
      </c>
      <c r="C10" s="8" t="s">
        <v>25</v>
      </c>
      <c r="D10" s="9" t="s">
        <v>26</v>
      </c>
      <c r="E10" s="9">
        <v>41</v>
      </c>
      <c r="F10" s="9">
        <v>41</v>
      </c>
      <c r="G10" s="9">
        <v>41</v>
      </c>
      <c r="H10" s="9">
        <v>960</v>
      </c>
      <c r="I10" s="9">
        <v>39360</v>
      </c>
      <c r="J10" s="9">
        <v>0</v>
      </c>
      <c r="K10" s="9">
        <v>800</v>
      </c>
      <c r="L10" s="8">
        <v>0</v>
      </c>
      <c r="M10" s="8">
        <v>39360</v>
      </c>
      <c r="N10" s="5"/>
      <c r="O10" s="35"/>
      <c r="P10" s="35"/>
    </row>
    <row r="11" s="2" customFormat="1" ht="18" customHeight="1" spans="1:16">
      <c r="A11" s="6" t="s">
        <v>27</v>
      </c>
      <c r="B11" s="10">
        <v>1</v>
      </c>
      <c r="C11" s="11" t="s">
        <v>28</v>
      </c>
      <c r="D11" s="6" t="s">
        <v>29</v>
      </c>
      <c r="E11" s="6">
        <v>50</v>
      </c>
      <c r="F11" s="6">
        <f>G11+J11</f>
        <v>50</v>
      </c>
      <c r="G11" s="6">
        <v>43</v>
      </c>
      <c r="H11" s="6">
        <v>1680</v>
      </c>
      <c r="I11" s="6">
        <f>G1</f>
        <v>0</v>
      </c>
      <c r="J11" s="6">
        <v>7</v>
      </c>
      <c r="K11" s="6">
        <v>1400</v>
      </c>
      <c r="L11" s="6">
        <f>J11*K11</f>
        <v>9800</v>
      </c>
      <c r="M11" s="37">
        <f>I11+L11</f>
        <v>9800</v>
      </c>
      <c r="N11" s="36">
        <f>I11+I12+I13+I14+I15+I16+I17+I18+I19+I20+I21+I22+I23+I24</f>
        <v>421480</v>
      </c>
      <c r="O11" s="35">
        <f>L11+L12+L13+L14+L15+L16+L17+L18+L19+L20+L21+L22+L23+L24</f>
        <v>272100</v>
      </c>
      <c r="P11" s="35">
        <f>O11+N11</f>
        <v>693580</v>
      </c>
    </row>
    <row r="12" s="2" customFormat="1" ht="18" customHeight="1" spans="1:16">
      <c r="A12" s="7"/>
      <c r="B12" s="12">
        <v>2</v>
      </c>
      <c r="C12" s="13" t="s">
        <v>30</v>
      </c>
      <c r="D12" s="7" t="s">
        <v>29</v>
      </c>
      <c r="E12" s="7">
        <v>42</v>
      </c>
      <c r="F12" s="7">
        <f t="shared" ref="F12:F24" si="0">G12+J12</f>
        <v>42</v>
      </c>
      <c r="G12" s="7">
        <v>40</v>
      </c>
      <c r="H12" s="7">
        <v>1680</v>
      </c>
      <c r="I12" s="38">
        <v>33600</v>
      </c>
      <c r="J12" s="7">
        <v>2</v>
      </c>
      <c r="K12" s="7">
        <v>1400</v>
      </c>
      <c r="L12" s="38">
        <f t="shared" ref="L12:L25" si="1">J12*K12</f>
        <v>2800</v>
      </c>
      <c r="M12" s="38">
        <f t="shared" ref="M12:M24" si="2">I12+L12</f>
        <v>36400</v>
      </c>
      <c r="N12" s="35"/>
      <c r="O12" s="35"/>
      <c r="P12" s="35"/>
    </row>
    <row r="13" s="2" customFormat="1" ht="18" customHeight="1" spans="1:16">
      <c r="A13" s="7"/>
      <c r="B13" s="12">
        <v>3</v>
      </c>
      <c r="C13" s="14" t="s">
        <v>31</v>
      </c>
      <c r="D13" s="7" t="s">
        <v>32</v>
      </c>
      <c r="E13" s="7">
        <v>48</v>
      </c>
      <c r="F13" s="7">
        <v>48</v>
      </c>
      <c r="G13" s="7">
        <v>9</v>
      </c>
      <c r="H13" s="7">
        <v>1910</v>
      </c>
      <c r="I13" s="7">
        <f>E13*H13</f>
        <v>91680</v>
      </c>
      <c r="J13" s="7">
        <v>0</v>
      </c>
      <c r="K13" s="7">
        <v>0</v>
      </c>
      <c r="L13" s="7">
        <f t="shared" si="1"/>
        <v>0</v>
      </c>
      <c r="M13" s="7">
        <f t="shared" si="2"/>
        <v>91680</v>
      </c>
      <c r="N13" s="35"/>
      <c r="O13" s="35"/>
      <c r="P13" s="35"/>
    </row>
    <row r="14" s="2" customFormat="1" ht="18" customHeight="1" spans="1:16">
      <c r="A14" s="7"/>
      <c r="B14" s="12">
        <v>4</v>
      </c>
      <c r="C14" s="14" t="s">
        <v>33</v>
      </c>
      <c r="D14" s="7" t="s">
        <v>34</v>
      </c>
      <c r="E14" s="7">
        <v>42</v>
      </c>
      <c r="F14" s="7">
        <v>42</v>
      </c>
      <c r="G14" s="7">
        <v>26</v>
      </c>
      <c r="H14" s="7">
        <v>1900</v>
      </c>
      <c r="I14" s="7">
        <f>F14*H14</f>
        <v>79800</v>
      </c>
      <c r="J14" s="7">
        <v>0</v>
      </c>
      <c r="K14" s="7">
        <v>0</v>
      </c>
      <c r="L14" s="7">
        <f t="shared" si="1"/>
        <v>0</v>
      </c>
      <c r="M14" s="7">
        <f t="shared" si="2"/>
        <v>79800</v>
      </c>
      <c r="N14" s="35"/>
      <c r="O14" s="35"/>
      <c r="P14" s="35"/>
    </row>
    <row r="15" s="2" customFormat="1" ht="18" customHeight="1" spans="1:16">
      <c r="A15" s="7"/>
      <c r="B15" s="12">
        <v>5</v>
      </c>
      <c r="C15" s="14" t="s">
        <v>35</v>
      </c>
      <c r="D15" s="7" t="s">
        <v>32</v>
      </c>
      <c r="E15" s="7">
        <v>56</v>
      </c>
      <c r="F15" s="7">
        <f t="shared" si="0"/>
        <v>56</v>
      </c>
      <c r="G15" s="7">
        <v>56</v>
      </c>
      <c r="H15" s="7">
        <v>1910</v>
      </c>
      <c r="I15" s="7">
        <f t="shared" ref="I12:I24" si="3">G15*H15</f>
        <v>106960</v>
      </c>
      <c r="J15" s="7">
        <v>0</v>
      </c>
      <c r="K15" s="7">
        <v>0</v>
      </c>
      <c r="L15" s="7">
        <f t="shared" si="1"/>
        <v>0</v>
      </c>
      <c r="M15" s="7">
        <f t="shared" si="2"/>
        <v>106960</v>
      </c>
      <c r="N15" s="35"/>
      <c r="O15" s="35"/>
      <c r="P15" s="35"/>
    </row>
    <row r="16" s="2" customFormat="1" ht="18" customHeight="1" spans="1:16">
      <c r="A16" s="7"/>
      <c r="B16" s="12">
        <v>6</v>
      </c>
      <c r="C16" s="14" t="s">
        <v>36</v>
      </c>
      <c r="D16" s="7" t="s">
        <v>37</v>
      </c>
      <c r="E16" s="7">
        <v>26</v>
      </c>
      <c r="F16" s="7">
        <f t="shared" si="0"/>
        <v>26</v>
      </c>
      <c r="G16" s="7">
        <v>25</v>
      </c>
      <c r="H16" s="15">
        <v>1800</v>
      </c>
      <c r="I16" s="7">
        <f t="shared" si="3"/>
        <v>45000</v>
      </c>
      <c r="J16" s="7">
        <v>1</v>
      </c>
      <c r="K16" s="7">
        <v>1500</v>
      </c>
      <c r="L16" s="7">
        <f t="shared" si="1"/>
        <v>1500</v>
      </c>
      <c r="M16" s="7">
        <f t="shared" si="2"/>
        <v>46500</v>
      </c>
      <c r="N16" s="35"/>
      <c r="O16" s="35"/>
      <c r="P16" s="35"/>
    </row>
    <row r="17" s="2" customFormat="1" ht="18" customHeight="1" spans="1:16">
      <c r="A17" s="7"/>
      <c r="B17" s="12">
        <v>7</v>
      </c>
      <c r="C17" s="14" t="s">
        <v>38</v>
      </c>
      <c r="D17" s="7" t="s">
        <v>37</v>
      </c>
      <c r="E17" s="7">
        <v>28</v>
      </c>
      <c r="F17" s="7">
        <f t="shared" si="0"/>
        <v>28</v>
      </c>
      <c r="G17" s="7">
        <v>0</v>
      </c>
      <c r="H17" s="7">
        <v>0</v>
      </c>
      <c r="I17" s="7">
        <f t="shared" si="3"/>
        <v>0</v>
      </c>
      <c r="J17" s="7">
        <v>28</v>
      </c>
      <c r="K17" s="7">
        <v>1500</v>
      </c>
      <c r="L17" s="7">
        <f t="shared" si="1"/>
        <v>42000</v>
      </c>
      <c r="M17" s="7">
        <f t="shared" si="2"/>
        <v>42000</v>
      </c>
      <c r="N17" s="35"/>
      <c r="O17" s="35"/>
      <c r="P17" s="35"/>
    </row>
    <row r="18" s="2" customFormat="1" ht="18" customHeight="1" spans="1:16">
      <c r="A18" s="7"/>
      <c r="B18" s="12">
        <v>8</v>
      </c>
      <c r="C18" s="14" t="s">
        <v>39</v>
      </c>
      <c r="D18" s="7" t="s">
        <v>37</v>
      </c>
      <c r="E18" s="7">
        <v>29</v>
      </c>
      <c r="F18" s="7">
        <f t="shared" si="0"/>
        <v>29</v>
      </c>
      <c r="G18" s="7">
        <v>0</v>
      </c>
      <c r="H18" s="7">
        <v>0</v>
      </c>
      <c r="I18" s="7">
        <f t="shared" si="3"/>
        <v>0</v>
      </c>
      <c r="J18" s="7">
        <v>29</v>
      </c>
      <c r="K18" s="7">
        <v>1500</v>
      </c>
      <c r="L18" s="7">
        <f t="shared" si="1"/>
        <v>43500</v>
      </c>
      <c r="M18" s="7">
        <f t="shared" si="2"/>
        <v>43500</v>
      </c>
      <c r="N18" s="35"/>
      <c r="O18" s="35"/>
      <c r="P18" s="35"/>
    </row>
    <row r="19" s="2" customFormat="1" ht="18" customHeight="1" spans="1:16">
      <c r="A19" s="7"/>
      <c r="B19" s="12">
        <v>9</v>
      </c>
      <c r="C19" s="14" t="s">
        <v>40</v>
      </c>
      <c r="D19" s="7" t="s">
        <v>37</v>
      </c>
      <c r="E19" s="7">
        <v>29</v>
      </c>
      <c r="F19" s="7">
        <f t="shared" si="0"/>
        <v>29</v>
      </c>
      <c r="G19" s="7">
        <v>0</v>
      </c>
      <c r="H19" s="7">
        <v>0</v>
      </c>
      <c r="I19" s="7">
        <f t="shared" si="3"/>
        <v>0</v>
      </c>
      <c r="J19" s="7">
        <v>29</v>
      </c>
      <c r="K19" s="7">
        <v>1500</v>
      </c>
      <c r="L19" s="7">
        <f t="shared" si="1"/>
        <v>43500</v>
      </c>
      <c r="M19" s="7">
        <f t="shared" si="2"/>
        <v>43500</v>
      </c>
      <c r="N19" s="35"/>
      <c r="O19" s="35"/>
      <c r="P19" s="35"/>
    </row>
    <row r="20" s="2" customFormat="1" ht="18" customHeight="1" spans="1:16">
      <c r="A20" s="7"/>
      <c r="B20" s="12">
        <v>10</v>
      </c>
      <c r="C20" s="14" t="s">
        <v>41</v>
      </c>
      <c r="D20" s="7" t="s">
        <v>37</v>
      </c>
      <c r="E20" s="7">
        <v>27</v>
      </c>
      <c r="F20" s="7">
        <f t="shared" si="0"/>
        <v>27</v>
      </c>
      <c r="G20" s="7">
        <v>0</v>
      </c>
      <c r="H20" s="7">
        <v>0</v>
      </c>
      <c r="I20" s="7">
        <f t="shared" si="3"/>
        <v>0</v>
      </c>
      <c r="J20" s="7">
        <v>27</v>
      </c>
      <c r="K20" s="7">
        <v>1500</v>
      </c>
      <c r="L20" s="7">
        <f t="shared" si="1"/>
        <v>40500</v>
      </c>
      <c r="M20" s="7">
        <f t="shared" si="2"/>
        <v>40500</v>
      </c>
      <c r="N20" s="35"/>
      <c r="O20" s="35"/>
      <c r="P20" s="35"/>
    </row>
    <row r="21" s="2" customFormat="1" ht="18" customHeight="1" spans="1:16">
      <c r="A21" s="7"/>
      <c r="B21" s="12">
        <v>11</v>
      </c>
      <c r="C21" s="14" t="s">
        <v>42</v>
      </c>
      <c r="D21" s="7" t="s">
        <v>37</v>
      </c>
      <c r="E21" s="7">
        <v>29</v>
      </c>
      <c r="F21" s="7">
        <f t="shared" si="0"/>
        <v>29</v>
      </c>
      <c r="G21" s="7">
        <v>0</v>
      </c>
      <c r="H21" s="7">
        <v>0</v>
      </c>
      <c r="I21" s="7">
        <f t="shared" si="3"/>
        <v>0</v>
      </c>
      <c r="J21" s="7">
        <v>29</v>
      </c>
      <c r="K21" s="7">
        <v>1500</v>
      </c>
      <c r="L21" s="7">
        <f t="shared" si="1"/>
        <v>43500</v>
      </c>
      <c r="M21" s="7">
        <f t="shared" si="2"/>
        <v>43500</v>
      </c>
      <c r="N21" s="35"/>
      <c r="O21" s="35"/>
      <c r="P21" s="35"/>
    </row>
    <row r="22" s="2" customFormat="1" ht="18" customHeight="1" spans="1:16">
      <c r="A22" s="7"/>
      <c r="B22" s="12">
        <v>12</v>
      </c>
      <c r="C22" s="14" t="s">
        <v>43</v>
      </c>
      <c r="D22" s="7" t="s">
        <v>37</v>
      </c>
      <c r="E22" s="7">
        <v>25</v>
      </c>
      <c r="F22" s="7">
        <f t="shared" si="0"/>
        <v>25</v>
      </c>
      <c r="G22" s="7">
        <v>0</v>
      </c>
      <c r="H22" s="7">
        <v>0</v>
      </c>
      <c r="I22" s="7">
        <f t="shared" si="3"/>
        <v>0</v>
      </c>
      <c r="J22" s="7">
        <v>25</v>
      </c>
      <c r="K22" s="7">
        <v>1500</v>
      </c>
      <c r="L22" s="7">
        <f t="shared" si="1"/>
        <v>37500</v>
      </c>
      <c r="M22" s="7">
        <f t="shared" si="2"/>
        <v>37500</v>
      </c>
      <c r="N22" s="35"/>
      <c r="O22" s="35"/>
      <c r="P22" s="35"/>
    </row>
    <row r="23" s="2" customFormat="1" ht="18" customHeight="1" spans="1:16">
      <c r="A23" s="7"/>
      <c r="B23" s="12">
        <v>13</v>
      </c>
      <c r="C23" s="14" t="s">
        <v>44</v>
      </c>
      <c r="D23" s="7" t="s">
        <v>37</v>
      </c>
      <c r="E23" s="7">
        <v>28</v>
      </c>
      <c r="F23" s="7">
        <f t="shared" si="0"/>
        <v>28</v>
      </c>
      <c r="G23" s="7">
        <v>23</v>
      </c>
      <c r="H23" s="15">
        <v>1800</v>
      </c>
      <c r="I23" s="7">
        <f t="shared" si="3"/>
        <v>41400</v>
      </c>
      <c r="J23" s="7">
        <v>5</v>
      </c>
      <c r="K23" s="7">
        <v>1500</v>
      </c>
      <c r="L23" s="7">
        <f t="shared" si="1"/>
        <v>7500</v>
      </c>
      <c r="M23" s="7">
        <f t="shared" si="2"/>
        <v>48900</v>
      </c>
      <c r="N23" s="35"/>
      <c r="O23" s="35"/>
      <c r="P23" s="35"/>
    </row>
    <row r="24" s="2" customFormat="1" ht="18" customHeight="1" spans="1:16">
      <c r="A24" s="16"/>
      <c r="B24" s="17">
        <v>14</v>
      </c>
      <c r="C24" s="18" t="s">
        <v>45</v>
      </c>
      <c r="D24" s="8" t="s">
        <v>46</v>
      </c>
      <c r="E24" s="8">
        <v>16</v>
      </c>
      <c r="F24" s="8">
        <f t="shared" si="0"/>
        <v>16</v>
      </c>
      <c r="G24" s="8">
        <v>16</v>
      </c>
      <c r="H24" s="8">
        <v>1440</v>
      </c>
      <c r="I24" s="8">
        <f t="shared" si="3"/>
        <v>23040</v>
      </c>
      <c r="J24" s="8">
        <v>0</v>
      </c>
      <c r="K24" s="8">
        <v>0</v>
      </c>
      <c r="L24" s="8">
        <f t="shared" si="1"/>
        <v>0</v>
      </c>
      <c r="M24" s="8">
        <f t="shared" si="2"/>
        <v>23040</v>
      </c>
      <c r="N24" s="5"/>
      <c r="O24" s="35"/>
      <c r="P24" s="35"/>
    </row>
    <row r="25" s="2" customFormat="1" ht="18" customHeight="1" spans="1:17">
      <c r="A25" s="7" t="s">
        <v>27</v>
      </c>
      <c r="B25" s="19">
        <v>1</v>
      </c>
      <c r="C25" s="20" t="s">
        <v>47</v>
      </c>
      <c r="D25" s="7" t="s">
        <v>48</v>
      </c>
      <c r="E25" s="7">
        <v>44</v>
      </c>
      <c r="F25" s="7">
        <v>42</v>
      </c>
      <c r="G25" s="7">
        <v>15</v>
      </c>
      <c r="H25" s="7">
        <v>1680</v>
      </c>
      <c r="I25" s="7">
        <v>25200</v>
      </c>
      <c r="J25" s="7">
        <v>27</v>
      </c>
      <c r="K25" s="7" t="s">
        <v>49</v>
      </c>
      <c r="L25" s="7">
        <v>37800</v>
      </c>
      <c r="M25" s="7">
        <v>63000</v>
      </c>
      <c r="N25" s="39">
        <f>SUM(I25:I31)</f>
        <v>227520</v>
      </c>
      <c r="O25" s="40">
        <f>SUM(L25:L31)</f>
        <v>152400</v>
      </c>
      <c r="P25" s="40">
        <f>SUM(I25:I31,L25:L31)</f>
        <v>379920</v>
      </c>
      <c r="Q25" s="1"/>
    </row>
    <row r="26" s="2" customFormat="1" ht="18" customHeight="1" spans="1:17">
      <c r="A26" s="7"/>
      <c r="B26" s="19">
        <v>2</v>
      </c>
      <c r="C26" s="20" t="s">
        <v>50</v>
      </c>
      <c r="D26" s="7" t="s">
        <v>48</v>
      </c>
      <c r="E26" s="7">
        <v>50</v>
      </c>
      <c r="F26" s="7">
        <v>35</v>
      </c>
      <c r="G26" s="7">
        <v>14</v>
      </c>
      <c r="H26" s="7">
        <v>1680</v>
      </c>
      <c r="I26" s="7">
        <v>23520</v>
      </c>
      <c r="J26" s="7">
        <v>21</v>
      </c>
      <c r="K26" s="7" t="s">
        <v>49</v>
      </c>
      <c r="L26" s="7">
        <v>29400</v>
      </c>
      <c r="M26" s="7">
        <v>52920</v>
      </c>
      <c r="N26" s="39"/>
      <c r="O26" s="40"/>
      <c r="P26" s="40"/>
      <c r="Q26" s="1"/>
    </row>
    <row r="27" s="2" customFormat="1" ht="18" customHeight="1" spans="1:17">
      <c r="A27" s="7"/>
      <c r="B27" s="19">
        <v>3</v>
      </c>
      <c r="C27" s="20" t="s">
        <v>51</v>
      </c>
      <c r="D27" s="7" t="s">
        <v>48</v>
      </c>
      <c r="E27" s="7">
        <v>44</v>
      </c>
      <c r="F27" s="7">
        <v>43</v>
      </c>
      <c r="G27" s="7">
        <v>34</v>
      </c>
      <c r="H27" s="7">
        <v>1680</v>
      </c>
      <c r="I27" s="7">
        <v>57120</v>
      </c>
      <c r="J27" s="7">
        <v>9</v>
      </c>
      <c r="K27" s="7" t="s">
        <v>49</v>
      </c>
      <c r="L27" s="7">
        <v>12600</v>
      </c>
      <c r="M27" s="7">
        <v>69720</v>
      </c>
      <c r="N27" s="39"/>
      <c r="O27" s="40"/>
      <c r="P27" s="40"/>
      <c r="Q27" s="1"/>
    </row>
    <row r="28" s="2" customFormat="1" ht="18" customHeight="1" spans="1:17">
      <c r="A28" s="7"/>
      <c r="B28" s="19">
        <v>4</v>
      </c>
      <c r="C28" s="20" t="s">
        <v>52</v>
      </c>
      <c r="D28" s="7" t="s">
        <v>48</v>
      </c>
      <c r="E28" s="7">
        <v>47</v>
      </c>
      <c r="F28" s="7">
        <v>43</v>
      </c>
      <c r="G28" s="7">
        <v>38</v>
      </c>
      <c r="H28" s="7">
        <v>1680</v>
      </c>
      <c r="I28" s="7">
        <v>63840</v>
      </c>
      <c r="J28" s="7">
        <v>5</v>
      </c>
      <c r="K28" s="7" t="s">
        <v>49</v>
      </c>
      <c r="L28" s="7">
        <v>7000</v>
      </c>
      <c r="M28" s="7">
        <v>70840</v>
      </c>
      <c r="N28" s="39"/>
      <c r="O28" s="40"/>
      <c r="P28" s="40"/>
      <c r="Q28" s="1"/>
    </row>
    <row r="29" s="2" customFormat="1" ht="18" customHeight="1" spans="1:17">
      <c r="A29" s="7"/>
      <c r="B29" s="19">
        <v>5</v>
      </c>
      <c r="C29" s="20" t="s">
        <v>53</v>
      </c>
      <c r="D29" s="7" t="s">
        <v>48</v>
      </c>
      <c r="E29" s="7">
        <v>44</v>
      </c>
      <c r="F29" s="7">
        <v>35</v>
      </c>
      <c r="G29" s="7">
        <v>11</v>
      </c>
      <c r="H29" s="7">
        <v>1680</v>
      </c>
      <c r="I29" s="7">
        <v>18480</v>
      </c>
      <c r="J29" s="7">
        <v>24</v>
      </c>
      <c r="K29" s="7" t="s">
        <v>49</v>
      </c>
      <c r="L29" s="7">
        <v>33600</v>
      </c>
      <c r="M29" s="7">
        <v>52080</v>
      </c>
      <c r="N29" s="39"/>
      <c r="O29" s="40"/>
      <c r="P29" s="40"/>
      <c r="Q29" s="1"/>
    </row>
    <row r="30" s="2" customFormat="1" ht="18" customHeight="1" spans="1:17">
      <c r="A30" s="7"/>
      <c r="B30" s="19">
        <v>6</v>
      </c>
      <c r="C30" s="20" t="s">
        <v>54</v>
      </c>
      <c r="D30" s="7" t="s">
        <v>55</v>
      </c>
      <c r="E30" s="7">
        <v>50</v>
      </c>
      <c r="F30" s="7">
        <v>43</v>
      </c>
      <c r="G30" s="7">
        <v>22</v>
      </c>
      <c r="H30" s="7">
        <v>960</v>
      </c>
      <c r="I30" s="7">
        <v>21120</v>
      </c>
      <c r="J30" s="7">
        <v>21</v>
      </c>
      <c r="K30" s="7">
        <v>800</v>
      </c>
      <c r="L30" s="7">
        <v>16800</v>
      </c>
      <c r="M30" s="7">
        <v>37920</v>
      </c>
      <c r="N30" s="39"/>
      <c r="O30" s="40"/>
      <c r="P30" s="40"/>
      <c r="Q30" s="1"/>
    </row>
    <row r="31" s="2" customFormat="1" ht="18" customHeight="1" spans="1:17">
      <c r="A31" s="8"/>
      <c r="B31" s="21">
        <v>7</v>
      </c>
      <c r="C31" s="22" t="s">
        <v>56</v>
      </c>
      <c r="D31" s="16" t="s">
        <v>55</v>
      </c>
      <c r="E31" s="16">
        <v>40</v>
      </c>
      <c r="F31" s="16">
        <v>38</v>
      </c>
      <c r="G31" s="16">
        <v>19</v>
      </c>
      <c r="H31" s="16">
        <v>960</v>
      </c>
      <c r="I31" s="16">
        <v>18240</v>
      </c>
      <c r="J31" s="16">
        <v>19</v>
      </c>
      <c r="K31" s="16">
        <v>800</v>
      </c>
      <c r="L31" s="16">
        <v>15200</v>
      </c>
      <c r="M31" s="16">
        <v>33440</v>
      </c>
      <c r="N31" s="39"/>
      <c r="O31" s="40"/>
      <c r="P31" s="40"/>
      <c r="Q31" s="1"/>
    </row>
    <row r="32" s="2" customFormat="1" ht="18" customHeight="1" spans="1:16">
      <c r="A32" s="23" t="s">
        <v>57</v>
      </c>
      <c r="B32" s="24">
        <v>1</v>
      </c>
      <c r="C32" s="6" t="s">
        <v>58</v>
      </c>
      <c r="D32" s="25" t="s">
        <v>59</v>
      </c>
      <c r="E32" s="25">
        <v>51</v>
      </c>
      <c r="F32" s="25">
        <v>46</v>
      </c>
      <c r="G32" s="25">
        <v>0</v>
      </c>
      <c r="H32" s="25">
        <f>G32</f>
        <v>0</v>
      </c>
      <c r="I32" s="25">
        <f>G32*H32</f>
        <v>0</v>
      </c>
      <c r="J32" s="25">
        <v>5</v>
      </c>
      <c r="K32" s="25">
        <v>1400</v>
      </c>
      <c r="L32" s="25">
        <f>J32*K32</f>
        <v>7000</v>
      </c>
      <c r="M32" s="25">
        <f>L32+I32</f>
        <v>7000</v>
      </c>
      <c r="N32" s="41">
        <v>0</v>
      </c>
      <c r="O32" s="40">
        <f>SUM(M32:M44)</f>
        <v>104600</v>
      </c>
      <c r="P32" s="40">
        <f>N32+O32</f>
        <v>104600</v>
      </c>
    </row>
    <row r="33" s="2" customFormat="1" ht="18" customHeight="1" spans="1:16">
      <c r="A33" s="23"/>
      <c r="B33" s="26">
        <v>2</v>
      </c>
      <c r="C33" s="7" t="s">
        <v>60</v>
      </c>
      <c r="D33" s="27" t="s">
        <v>59</v>
      </c>
      <c r="E33" s="27">
        <v>42</v>
      </c>
      <c r="F33" s="27">
        <v>41</v>
      </c>
      <c r="G33" s="27">
        <v>0</v>
      </c>
      <c r="H33" s="27">
        <f t="shared" ref="H33:H44" si="4">G33</f>
        <v>0</v>
      </c>
      <c r="I33" s="27">
        <f t="shared" ref="I33:I44" si="5">H33</f>
        <v>0</v>
      </c>
      <c r="J33" s="27">
        <v>1</v>
      </c>
      <c r="K33" s="27">
        <v>1400</v>
      </c>
      <c r="L33" s="27">
        <f t="shared" ref="L33:L45" si="6">J33*K33</f>
        <v>1400</v>
      </c>
      <c r="M33" s="27">
        <f t="shared" ref="M33:M44" si="7">L33+I33</f>
        <v>1400</v>
      </c>
      <c r="N33" s="40"/>
      <c r="O33" s="40"/>
      <c r="P33" s="40"/>
    </row>
    <row r="34" s="2" customFormat="1" ht="18" customHeight="1" spans="1:16">
      <c r="A34" s="23"/>
      <c r="B34" s="26">
        <v>3</v>
      </c>
      <c r="C34" s="7" t="s">
        <v>61</v>
      </c>
      <c r="D34" s="27" t="s">
        <v>59</v>
      </c>
      <c r="E34" s="27">
        <v>41</v>
      </c>
      <c r="F34" s="27">
        <v>12</v>
      </c>
      <c r="G34" s="27">
        <v>0</v>
      </c>
      <c r="H34" s="27">
        <f t="shared" si="4"/>
        <v>0</v>
      </c>
      <c r="I34" s="27">
        <f t="shared" si="5"/>
        <v>0</v>
      </c>
      <c r="J34" s="27">
        <v>29</v>
      </c>
      <c r="K34" s="27">
        <v>1400</v>
      </c>
      <c r="L34" s="27">
        <f t="shared" si="6"/>
        <v>40600</v>
      </c>
      <c r="M34" s="27">
        <f t="shared" si="7"/>
        <v>40600</v>
      </c>
      <c r="N34" s="40"/>
      <c r="O34" s="40"/>
      <c r="P34" s="40"/>
    </row>
    <row r="35" s="2" customFormat="1" ht="18" customHeight="1" spans="1:16">
      <c r="A35" s="23"/>
      <c r="B35" s="26">
        <v>4</v>
      </c>
      <c r="C35" s="7" t="s">
        <v>62</v>
      </c>
      <c r="D35" s="27" t="s">
        <v>59</v>
      </c>
      <c r="E35" s="27">
        <v>47</v>
      </c>
      <c r="F35" s="27">
        <v>44</v>
      </c>
      <c r="G35" s="27">
        <v>0</v>
      </c>
      <c r="H35" s="27">
        <f t="shared" si="4"/>
        <v>0</v>
      </c>
      <c r="I35" s="27">
        <f t="shared" si="5"/>
        <v>0</v>
      </c>
      <c r="J35" s="27">
        <v>3</v>
      </c>
      <c r="K35" s="27">
        <v>1400</v>
      </c>
      <c r="L35" s="27">
        <f t="shared" si="6"/>
        <v>4200</v>
      </c>
      <c r="M35" s="27">
        <f t="shared" si="7"/>
        <v>4200</v>
      </c>
      <c r="N35" s="40"/>
      <c r="O35" s="40"/>
      <c r="P35" s="40"/>
    </row>
    <row r="36" s="2" customFormat="1" ht="18" customHeight="1" spans="1:16">
      <c r="A36" s="23"/>
      <c r="B36" s="26">
        <v>5</v>
      </c>
      <c r="C36" s="7" t="s">
        <v>63</v>
      </c>
      <c r="D36" s="27" t="s">
        <v>64</v>
      </c>
      <c r="E36" s="27">
        <v>54</v>
      </c>
      <c r="F36" s="27">
        <v>49</v>
      </c>
      <c r="G36" s="27">
        <v>0</v>
      </c>
      <c r="H36" s="27">
        <f t="shared" si="4"/>
        <v>0</v>
      </c>
      <c r="I36" s="27">
        <f t="shared" si="5"/>
        <v>0</v>
      </c>
      <c r="J36" s="27">
        <v>5</v>
      </c>
      <c r="K36" s="27">
        <v>800</v>
      </c>
      <c r="L36" s="27">
        <f t="shared" si="6"/>
        <v>4000</v>
      </c>
      <c r="M36" s="27">
        <f t="shared" si="7"/>
        <v>4000</v>
      </c>
      <c r="N36" s="40"/>
      <c r="O36" s="40"/>
      <c r="P36" s="40"/>
    </row>
    <row r="37" s="2" customFormat="1" ht="18" customHeight="1" spans="1:16">
      <c r="A37" s="23"/>
      <c r="B37" s="26">
        <v>6</v>
      </c>
      <c r="C37" s="7" t="s">
        <v>65</v>
      </c>
      <c r="D37" s="27" t="s">
        <v>66</v>
      </c>
      <c r="E37" s="27">
        <v>52</v>
      </c>
      <c r="F37" s="27">
        <v>37</v>
      </c>
      <c r="G37" s="27">
        <v>0</v>
      </c>
      <c r="H37" s="27">
        <f t="shared" si="4"/>
        <v>0</v>
      </c>
      <c r="I37" s="27">
        <f t="shared" si="5"/>
        <v>0</v>
      </c>
      <c r="J37" s="27">
        <v>15</v>
      </c>
      <c r="K37" s="27">
        <v>800</v>
      </c>
      <c r="L37" s="27">
        <f t="shared" si="6"/>
        <v>12000</v>
      </c>
      <c r="M37" s="27">
        <f t="shared" si="7"/>
        <v>12000</v>
      </c>
      <c r="N37" s="40"/>
      <c r="O37" s="40"/>
      <c r="P37" s="40"/>
    </row>
    <row r="38" s="2" customFormat="1" ht="18" customHeight="1" spans="1:16">
      <c r="A38" s="23"/>
      <c r="B38" s="26">
        <v>7</v>
      </c>
      <c r="C38" s="7" t="s">
        <v>67</v>
      </c>
      <c r="D38" s="27" t="s">
        <v>64</v>
      </c>
      <c r="E38" s="27">
        <v>44</v>
      </c>
      <c r="F38" s="27">
        <v>43</v>
      </c>
      <c r="G38" s="27">
        <v>0</v>
      </c>
      <c r="H38" s="27">
        <f t="shared" si="4"/>
        <v>0</v>
      </c>
      <c r="I38" s="27">
        <f t="shared" si="5"/>
        <v>0</v>
      </c>
      <c r="J38" s="27">
        <v>1</v>
      </c>
      <c r="K38" s="27">
        <v>800</v>
      </c>
      <c r="L38" s="27">
        <f t="shared" si="6"/>
        <v>800</v>
      </c>
      <c r="M38" s="27">
        <f t="shared" si="7"/>
        <v>800</v>
      </c>
      <c r="N38" s="40"/>
      <c r="O38" s="40"/>
      <c r="P38" s="40"/>
    </row>
    <row r="39" s="2" customFormat="1" ht="18" customHeight="1" spans="1:16">
      <c r="A39" s="23"/>
      <c r="B39" s="26">
        <v>8</v>
      </c>
      <c r="C39" s="7" t="s">
        <v>68</v>
      </c>
      <c r="D39" s="27" t="s">
        <v>66</v>
      </c>
      <c r="E39" s="27">
        <v>44</v>
      </c>
      <c r="F39" s="27">
        <v>41</v>
      </c>
      <c r="G39" s="27">
        <v>0</v>
      </c>
      <c r="H39" s="27">
        <f t="shared" si="4"/>
        <v>0</v>
      </c>
      <c r="I39" s="27">
        <f t="shared" si="5"/>
        <v>0</v>
      </c>
      <c r="J39" s="27">
        <v>3</v>
      </c>
      <c r="K39" s="27">
        <v>800</v>
      </c>
      <c r="L39" s="27">
        <f t="shared" si="6"/>
        <v>2400</v>
      </c>
      <c r="M39" s="27">
        <f t="shared" si="7"/>
        <v>2400</v>
      </c>
      <c r="N39" s="40"/>
      <c r="O39" s="40"/>
      <c r="P39" s="40"/>
    </row>
    <row r="40" s="2" customFormat="1" ht="18" customHeight="1" spans="1:16">
      <c r="A40" s="23"/>
      <c r="B40" s="26">
        <v>9</v>
      </c>
      <c r="C40" s="7" t="s">
        <v>69</v>
      </c>
      <c r="D40" s="27" t="s">
        <v>59</v>
      </c>
      <c r="E40" s="27">
        <v>44</v>
      </c>
      <c r="F40" s="27">
        <v>33</v>
      </c>
      <c r="G40" s="27">
        <v>0</v>
      </c>
      <c r="H40" s="27">
        <f t="shared" si="4"/>
        <v>0</v>
      </c>
      <c r="I40" s="27">
        <f t="shared" si="5"/>
        <v>0</v>
      </c>
      <c r="J40" s="27">
        <v>11</v>
      </c>
      <c r="K40" s="27">
        <v>1400</v>
      </c>
      <c r="L40" s="27">
        <f t="shared" si="6"/>
        <v>15400</v>
      </c>
      <c r="M40" s="27">
        <f t="shared" si="7"/>
        <v>15400</v>
      </c>
      <c r="N40" s="40"/>
      <c r="O40" s="40"/>
      <c r="P40" s="40"/>
    </row>
    <row r="41" s="2" customFormat="1" ht="18" customHeight="1" spans="1:16">
      <c r="A41" s="23"/>
      <c r="B41" s="26">
        <v>10</v>
      </c>
      <c r="C41" s="7" t="s">
        <v>70</v>
      </c>
      <c r="D41" s="27" t="s">
        <v>64</v>
      </c>
      <c r="E41" s="27">
        <v>50</v>
      </c>
      <c r="F41" s="27">
        <v>47</v>
      </c>
      <c r="G41" s="27">
        <v>0</v>
      </c>
      <c r="H41" s="27">
        <f t="shared" si="4"/>
        <v>0</v>
      </c>
      <c r="I41" s="27">
        <f t="shared" si="5"/>
        <v>0</v>
      </c>
      <c r="J41" s="27">
        <v>3</v>
      </c>
      <c r="K41" s="27">
        <v>800</v>
      </c>
      <c r="L41" s="27">
        <f t="shared" si="6"/>
        <v>2400</v>
      </c>
      <c r="M41" s="27">
        <f t="shared" si="7"/>
        <v>2400</v>
      </c>
      <c r="N41" s="40"/>
      <c r="O41" s="40"/>
      <c r="P41" s="40"/>
    </row>
    <row r="42" s="2" customFormat="1" ht="18" customHeight="1" spans="1:16">
      <c r="A42" s="23"/>
      <c r="B42" s="26">
        <v>11</v>
      </c>
      <c r="C42" s="7" t="s">
        <v>71</v>
      </c>
      <c r="D42" s="27" t="s">
        <v>64</v>
      </c>
      <c r="E42" s="27">
        <v>50</v>
      </c>
      <c r="F42" s="27">
        <v>48</v>
      </c>
      <c r="G42" s="27">
        <v>0</v>
      </c>
      <c r="H42" s="27">
        <f t="shared" si="4"/>
        <v>0</v>
      </c>
      <c r="I42" s="27">
        <f t="shared" si="5"/>
        <v>0</v>
      </c>
      <c r="J42" s="27">
        <v>2</v>
      </c>
      <c r="K42" s="27">
        <v>800</v>
      </c>
      <c r="L42" s="27">
        <f t="shared" si="6"/>
        <v>1600</v>
      </c>
      <c r="M42" s="27">
        <f t="shared" si="7"/>
        <v>1600</v>
      </c>
      <c r="N42" s="40"/>
      <c r="O42" s="40"/>
      <c r="P42" s="40"/>
    </row>
    <row r="43" s="2" customFormat="1" ht="18" customHeight="1" spans="1:16">
      <c r="A43" s="23"/>
      <c r="B43" s="26">
        <v>12</v>
      </c>
      <c r="C43" s="7" t="s">
        <v>72</v>
      </c>
      <c r="D43" s="27" t="s">
        <v>66</v>
      </c>
      <c r="E43" s="27">
        <v>51</v>
      </c>
      <c r="F43" s="27">
        <v>45</v>
      </c>
      <c r="G43" s="27">
        <v>0</v>
      </c>
      <c r="H43" s="27">
        <f t="shared" si="4"/>
        <v>0</v>
      </c>
      <c r="I43" s="27">
        <f t="shared" si="5"/>
        <v>0</v>
      </c>
      <c r="J43" s="27">
        <v>6</v>
      </c>
      <c r="K43" s="27">
        <v>800</v>
      </c>
      <c r="L43" s="27">
        <f t="shared" si="6"/>
        <v>4800</v>
      </c>
      <c r="M43" s="27">
        <f t="shared" si="7"/>
        <v>4800</v>
      </c>
      <c r="N43" s="40"/>
      <c r="O43" s="40"/>
      <c r="P43" s="40"/>
    </row>
    <row r="44" s="2" customFormat="1" ht="18" customHeight="1" spans="1:16">
      <c r="A44" s="23"/>
      <c r="B44" s="28">
        <v>13</v>
      </c>
      <c r="C44" s="16" t="s">
        <v>73</v>
      </c>
      <c r="D44" s="29" t="s">
        <v>64</v>
      </c>
      <c r="E44" s="29">
        <v>49</v>
      </c>
      <c r="F44" s="29">
        <v>39</v>
      </c>
      <c r="G44" s="29">
        <v>0</v>
      </c>
      <c r="H44" s="29">
        <f t="shared" si="4"/>
        <v>0</v>
      </c>
      <c r="I44" s="29">
        <f t="shared" si="5"/>
        <v>0</v>
      </c>
      <c r="J44" s="29">
        <v>10</v>
      </c>
      <c r="K44" s="29">
        <v>800</v>
      </c>
      <c r="L44" s="29">
        <f t="shared" si="6"/>
        <v>8000</v>
      </c>
      <c r="M44" s="29">
        <f t="shared" si="7"/>
        <v>8000</v>
      </c>
      <c r="N44" s="42"/>
      <c r="O44" s="40"/>
      <c r="P44" s="40"/>
    </row>
    <row r="45" s="2" customFormat="1" ht="18" customHeight="1" spans="1:16">
      <c r="A45" s="30" t="s">
        <v>74</v>
      </c>
      <c r="B45" s="25">
        <v>1</v>
      </c>
      <c r="C45" s="30" t="s">
        <v>75</v>
      </c>
      <c r="D45" s="31" t="s">
        <v>76</v>
      </c>
      <c r="E45" s="31">
        <v>46</v>
      </c>
      <c r="F45" s="31">
        <v>45</v>
      </c>
      <c r="G45" s="31">
        <v>44</v>
      </c>
      <c r="H45" s="31">
        <v>960</v>
      </c>
      <c r="I45" s="31">
        <v>42240</v>
      </c>
      <c r="J45" s="31">
        <v>1</v>
      </c>
      <c r="K45" s="31">
        <v>800</v>
      </c>
      <c r="L45" s="31">
        <v>800</v>
      </c>
      <c r="M45" s="31">
        <v>43040</v>
      </c>
      <c r="N45" s="43">
        <v>0</v>
      </c>
      <c r="O45" s="40">
        <f>L45</f>
        <v>800</v>
      </c>
      <c r="P45" s="40">
        <v>189720</v>
      </c>
    </row>
    <row r="46" s="2" customFormat="1" ht="18" customHeight="1" spans="1:16">
      <c r="A46" s="7"/>
      <c r="B46" s="27">
        <v>2</v>
      </c>
      <c r="C46" s="7" t="s">
        <v>77</v>
      </c>
      <c r="D46" s="32" t="s">
        <v>76</v>
      </c>
      <c r="E46" s="27">
        <v>45</v>
      </c>
      <c r="F46" s="27">
        <v>45</v>
      </c>
      <c r="G46" s="27">
        <v>40</v>
      </c>
      <c r="H46" s="27">
        <v>960</v>
      </c>
      <c r="I46" s="27">
        <v>38400</v>
      </c>
      <c r="J46" s="27">
        <v>5</v>
      </c>
      <c r="K46" s="27">
        <v>800</v>
      </c>
      <c r="L46" s="27">
        <v>4000</v>
      </c>
      <c r="M46" s="44">
        <v>42400</v>
      </c>
      <c r="N46" s="40">
        <v>0</v>
      </c>
      <c r="O46" s="40">
        <f>L46</f>
        <v>4000</v>
      </c>
      <c r="P46" s="40"/>
    </row>
    <row r="47" s="2" customFormat="1" ht="18" customHeight="1" spans="1:16">
      <c r="A47" s="7"/>
      <c r="B47" s="27">
        <v>3</v>
      </c>
      <c r="C47" s="7" t="s">
        <v>78</v>
      </c>
      <c r="D47" s="32" t="s">
        <v>79</v>
      </c>
      <c r="E47" s="27">
        <v>53</v>
      </c>
      <c r="F47" s="27">
        <v>53</v>
      </c>
      <c r="G47" s="27">
        <v>29</v>
      </c>
      <c r="H47" s="27">
        <v>840</v>
      </c>
      <c r="I47" s="27">
        <v>24360</v>
      </c>
      <c r="J47" s="27">
        <v>24</v>
      </c>
      <c r="K47" s="27">
        <v>700</v>
      </c>
      <c r="L47" s="27">
        <v>16800</v>
      </c>
      <c r="M47" s="44">
        <v>41160</v>
      </c>
      <c r="N47" s="34">
        <v>0</v>
      </c>
      <c r="O47" s="40">
        <f>L47</f>
        <v>16800</v>
      </c>
      <c r="P47" s="40"/>
    </row>
    <row r="48" s="2" customFormat="1" ht="18" customHeight="1" spans="1:16">
      <c r="A48" s="7"/>
      <c r="B48" s="27">
        <v>4</v>
      </c>
      <c r="C48" s="7" t="s">
        <v>80</v>
      </c>
      <c r="D48" s="32" t="s">
        <v>79</v>
      </c>
      <c r="E48" s="27">
        <v>47</v>
      </c>
      <c r="F48" s="27">
        <v>47</v>
      </c>
      <c r="G48" s="27">
        <v>45</v>
      </c>
      <c r="H48" s="27">
        <v>840</v>
      </c>
      <c r="I48" s="27">
        <v>37800</v>
      </c>
      <c r="J48" s="27">
        <v>2</v>
      </c>
      <c r="K48" s="27">
        <v>700</v>
      </c>
      <c r="L48" s="27">
        <v>1400</v>
      </c>
      <c r="M48" s="44">
        <v>39200</v>
      </c>
      <c r="N48" s="45">
        <f>I48</f>
        <v>37800</v>
      </c>
      <c r="O48" s="40">
        <f>L48</f>
        <v>1400</v>
      </c>
      <c r="P48" s="40"/>
    </row>
    <row r="49" s="2" customFormat="1" ht="18" customHeight="1" spans="1:16">
      <c r="A49" s="7"/>
      <c r="B49" s="27">
        <v>5</v>
      </c>
      <c r="C49" s="7" t="s">
        <v>81</v>
      </c>
      <c r="D49" s="32" t="s">
        <v>79</v>
      </c>
      <c r="E49" s="27">
        <v>36</v>
      </c>
      <c r="F49" s="27">
        <v>36</v>
      </c>
      <c r="G49" s="27">
        <v>36</v>
      </c>
      <c r="H49" s="27">
        <v>840</v>
      </c>
      <c r="I49" s="27">
        <v>30240</v>
      </c>
      <c r="J49" s="27">
        <v>0</v>
      </c>
      <c r="K49" s="27">
        <v>0</v>
      </c>
      <c r="L49" s="27">
        <v>0</v>
      </c>
      <c r="M49" s="27">
        <v>30240</v>
      </c>
      <c r="N49" s="46">
        <f>I49</f>
        <v>30240</v>
      </c>
      <c r="O49" s="40">
        <v>0</v>
      </c>
      <c r="P49" s="40"/>
    </row>
    <row r="50" s="2" customFormat="1" ht="18" customHeight="1" spans="1:16">
      <c r="A50" s="7"/>
      <c r="B50" s="27">
        <v>6</v>
      </c>
      <c r="C50" s="7" t="s">
        <v>82</v>
      </c>
      <c r="D50" s="32" t="s">
        <v>79</v>
      </c>
      <c r="E50" s="27">
        <v>39</v>
      </c>
      <c r="F50" s="27">
        <v>33</v>
      </c>
      <c r="G50" s="27">
        <v>33</v>
      </c>
      <c r="H50" s="27">
        <v>840</v>
      </c>
      <c r="I50" s="27">
        <v>27720</v>
      </c>
      <c r="J50" s="27">
        <v>0</v>
      </c>
      <c r="K50" s="27">
        <v>0</v>
      </c>
      <c r="L50" s="27">
        <v>0</v>
      </c>
      <c r="M50" s="27">
        <v>27720</v>
      </c>
      <c r="N50" s="47">
        <f>I50</f>
        <v>27720</v>
      </c>
      <c r="O50" s="40">
        <v>0</v>
      </c>
      <c r="P50" s="40"/>
    </row>
    <row r="51" s="2" customFormat="1" ht="18" customHeight="1" spans="1:16">
      <c r="A51" s="7"/>
      <c r="B51" s="27">
        <v>7</v>
      </c>
      <c r="C51" s="7" t="s">
        <v>83</v>
      </c>
      <c r="D51" s="32" t="s">
        <v>79</v>
      </c>
      <c r="E51" s="27">
        <v>43</v>
      </c>
      <c r="F51" s="27">
        <v>42</v>
      </c>
      <c r="G51" s="27">
        <v>42</v>
      </c>
      <c r="H51" s="27">
        <v>840</v>
      </c>
      <c r="I51" s="27">
        <v>35280</v>
      </c>
      <c r="J51" s="27">
        <v>0</v>
      </c>
      <c r="K51" s="27">
        <v>0</v>
      </c>
      <c r="L51" s="27">
        <v>0</v>
      </c>
      <c r="M51" s="27">
        <v>35280</v>
      </c>
      <c r="N51" s="39">
        <f>I51</f>
        <v>35280</v>
      </c>
      <c r="O51" s="40">
        <v>0</v>
      </c>
      <c r="P51" s="40"/>
    </row>
    <row r="52" s="2" customFormat="1" ht="18" customHeight="1" spans="1:16">
      <c r="A52" s="8"/>
      <c r="B52" s="29">
        <v>8</v>
      </c>
      <c r="C52" s="8" t="s">
        <v>84</v>
      </c>
      <c r="D52" s="33" t="s">
        <v>76</v>
      </c>
      <c r="E52" s="29">
        <v>38</v>
      </c>
      <c r="F52" s="29">
        <v>38</v>
      </c>
      <c r="G52" s="29">
        <v>33</v>
      </c>
      <c r="H52" s="29">
        <v>960</v>
      </c>
      <c r="I52" s="29">
        <v>31680</v>
      </c>
      <c r="J52" s="29">
        <v>5</v>
      </c>
      <c r="K52" s="29">
        <v>800</v>
      </c>
      <c r="L52" s="29">
        <v>4000</v>
      </c>
      <c r="M52" s="29">
        <v>35680</v>
      </c>
      <c r="N52" s="48">
        <f>I52</f>
        <v>31680</v>
      </c>
      <c r="O52" s="40">
        <f>L52</f>
        <v>4000</v>
      </c>
      <c r="P52" s="40"/>
    </row>
    <row r="53" s="2" customFormat="1" ht="26" customHeight="1" spans="1:16">
      <c r="A53" s="34" t="s">
        <v>85</v>
      </c>
      <c r="B53" s="34"/>
      <c r="C53" s="34"/>
      <c r="D53" s="34"/>
      <c r="E53" s="34">
        <f>SUM(E3:E52)</f>
        <v>2083</v>
      </c>
      <c r="F53" s="34">
        <f t="shared" ref="F53:P53" si="8">SUM(F3:F52)</f>
        <v>1923</v>
      </c>
      <c r="G53" s="34">
        <f t="shared" si="8"/>
        <v>942</v>
      </c>
      <c r="H53" s="34" t="s">
        <v>86</v>
      </c>
      <c r="I53" s="34">
        <f t="shared" si="8"/>
        <v>1178800</v>
      </c>
      <c r="J53" s="34">
        <f t="shared" si="8"/>
        <v>495</v>
      </c>
      <c r="K53" s="34" t="s">
        <v>86</v>
      </c>
      <c r="L53" s="34">
        <f t="shared" si="8"/>
        <v>600900</v>
      </c>
      <c r="M53" s="34">
        <f t="shared" si="8"/>
        <v>1780660</v>
      </c>
      <c r="N53" s="34">
        <f t="shared" si="8"/>
        <v>1073800</v>
      </c>
      <c r="O53" s="40">
        <f t="shared" si="8"/>
        <v>600900</v>
      </c>
      <c r="P53" s="40">
        <f t="shared" si="8"/>
        <v>1675660</v>
      </c>
    </row>
  </sheetData>
  <mergeCells count="21">
    <mergeCell ref="A1:P1"/>
    <mergeCell ref="A53:D53"/>
    <mergeCell ref="A3:A10"/>
    <mergeCell ref="A11:A24"/>
    <mergeCell ref="A25:A31"/>
    <mergeCell ref="A32:A44"/>
    <mergeCell ref="A45:A52"/>
    <mergeCell ref="N3:N10"/>
    <mergeCell ref="N11:N24"/>
    <mergeCell ref="N25:N31"/>
    <mergeCell ref="N32:N44"/>
    <mergeCell ref="O3:O10"/>
    <mergeCell ref="O11:O24"/>
    <mergeCell ref="O25:O31"/>
    <mergeCell ref="O32:O44"/>
    <mergeCell ref="P3:P10"/>
    <mergeCell ref="P11:P24"/>
    <mergeCell ref="P25:P31"/>
    <mergeCell ref="P32:P44"/>
    <mergeCell ref="P45:P52"/>
    <mergeCell ref="Q25:Q31"/>
  </mergeCells>
  <pageMargins left="0.75" right="0.75" top="1" bottom="1" header="0.5" footer="0.5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2023课程培训补贴汇总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ynmx</dc:creator>
  <cp:lastModifiedBy>ynmx</cp:lastModifiedBy>
  <dcterms:created xsi:type="dcterms:W3CDTF">2023-05-12T11:15:00Z</dcterms:created>
  <dcterms:modified xsi:type="dcterms:W3CDTF">2024-10-24T03:34:35Z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C86FD82F4FCF465292FE7C59F7BDFC4B_12</vt:lpwstr>
  </property>
</Properties>
</file>