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4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_FilterDatabase" localSheetId="5" hidden="1">“三公”经费支出预算表03!$B$1:$G$8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<sst xmlns="http://schemas.openxmlformats.org/spreadsheetml/2006/main" count="1387" uniqueCount="500">
  <si>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</si>
  <si>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</si>
  <si>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</si>
  <si>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</si>
  <si>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</si>
  <si>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</si>
  <si>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</si>
  <si>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</si>
  <si>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</si>
  <si>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</si>
  <si>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</si>
  <si>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</si>
  <si>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</si>
  <si>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</si>
  <si>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</si>
  <si>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</si>
  <si>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</si>
  <si>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</si>
  <si>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</si>
  <si>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</si>
  <si>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</si>
  <si>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</si>
  <si>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</si>
  <si>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</si>
  <si>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</si>
  <si>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</si>
  <si>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</si>
  <si>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</si>
  <si>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</si>
  <si>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</si>
  <si>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</si>
  <si>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</si>
  <si>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</si>
  <si>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</si>
  <si>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</si>
  <si>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</si>
  <si>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</si>
  <si>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</si>
  <si>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 xml:space="preserve">    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</si>
  <si>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</si>
  <si>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</si>
  <si>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</si>
  <si>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</si>
  <si>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</si>
  <si>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</si>
  <si>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</si>
  <si>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</si>
  <si>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</si>
  <si>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</si>
  <si>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</si>
  <si>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</si>
  <si>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</si>
  <si>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</si>
  <si>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</si>
  <si>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</si>
  <si>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</si>
  <si>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</si>
  <si>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</si>
  <si>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</si>
  <si>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</si>
  <si>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</si>
  <si>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</si>
  <si>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</si>
  <si>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</si>
  <si>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</si>
  <si>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</si>
  <si>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</si>
  <si>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</si>
  <si>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</si>
  <si>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</si>
  <si>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</si>
  <si>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188</t>
  </si>
  <si>
    <t>中国共产党云县委员会组织部</t>
  </si>
  <si>
    <t>188001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</si>
  <si>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</si>
  <si>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</si>
  <si>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</si>
  <si>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</si>
  <si>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</si>
  <si>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</si>
  <si>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</si>
  <si>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</si>
  <si>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</si>
  <si>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</si>
  <si>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</si>
  <si>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</si>
  <si>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</si>
  <si>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</si>
  <si>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20132</t>
  </si>
  <si>
    <t>组织事务</t>
  </si>
  <si>
    <t>2013201</t>
  </si>
  <si>
    <t>行政运行</t>
  </si>
  <si>
    <t>2013202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</si>
  <si>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</si>
  <si>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</si>
  <si>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</si>
  <si>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</si>
  <si>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</si>
  <si>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</si>
  <si>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</si>
  <si>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</si>
  <si>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</si>
  <si>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</si>
  <si>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</si>
  <si>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</si>
  <si>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</si>
  <si>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</si>
  <si>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</si>
  <si>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</si>
  <si>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</si>
  <si>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</si>
  <si>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</si>
  <si>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</si>
  <si>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</si>
  <si>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</si>
  <si>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</si>
  <si>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</si>
  <si>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</si>
  <si>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</si>
  <si>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</si>
  <si>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</si>
  <si>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</si>
  <si>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</si>
  <si>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</si>
  <si>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</si>
  <si>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</si>
  <si>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</si>
  <si>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</si>
  <si>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</si>
  <si>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</si>
  <si>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</si>
  <si>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</si>
  <si>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</si>
  <si>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</si>
  <si>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</si>
  <si>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</si>
  <si>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</si>
  <si>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</si>
  <si>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</si>
  <si>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</si>
  <si>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</si>
  <si>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</si>
  <si>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</si>
  <si>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</si>
  <si>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</si>
  <si>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</si>
  <si>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</si>
  <si>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</si>
  <si>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</si>
  <si>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</si>
  <si>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</si>
  <si>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</si>
  <si>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</si>
  <si>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</si>
  <si>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</si>
  <si>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</si>
  <si>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</si>
  <si>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</si>
  <si>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</si>
  <si>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</si>
  <si>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</si>
  <si>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</si>
  <si>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</si>
  <si>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</si>
  <si>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</si>
  <si>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</si>
  <si>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</si>
  <si>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</si>
  <si>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</si>
  <si>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</si>
  <si>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</si>
  <si>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</si>
  <si>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</si>
  <si>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</si>
  <si>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</si>
  <si>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</si>
  <si>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</si>
  <si>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</si>
  <si>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</si>
  <si>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0.00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</si>
  <si>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</si>
  <si>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</si>
  <si>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</si>
  <si>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</si>
  <si>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</si>
  <si>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</si>
  <si>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</si>
  <si>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</si>
  <si>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</si>
  <si>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</si>
  <si>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</si>
  <si>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</si>
  <si>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</si>
  <si>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</si>
  <si>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</si>
  <si>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</si>
  <si>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</si>
  <si>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</si>
  <si>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</si>
  <si>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</si>
  <si>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</si>
  <si>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</si>
  <si>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530922241100002263352</t>
  </si>
  <si>
    <t>事业人员支出工资</t>
  </si>
  <si>
    <t>30101</t>
  </si>
  <si>
    <t>基本工资</t>
  </si>
  <si>
    <t>530922210000000001615</t>
  </si>
  <si>
    <t>行政人员支出工资</t>
  </si>
  <si>
    <t>30102</t>
  </si>
  <si>
    <t>津贴补贴</t>
  </si>
  <si>
    <t>530922231100001403349</t>
  </si>
  <si>
    <t>行政人员绩效考核奖励（2017年提高标准部分）</t>
  </si>
  <si>
    <t>30103</t>
  </si>
  <si>
    <t>奖金</t>
  </si>
  <si>
    <t>530922241100002263350</t>
  </si>
  <si>
    <t>事业绩效工资（2017年提高标准部分）</t>
  </si>
  <si>
    <t>30107</t>
  </si>
  <si>
    <t>绩效工资</t>
  </si>
  <si>
    <t>530922210000000001616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</si>
  <si>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</si>
  <si>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</si>
  <si>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</si>
  <si>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</si>
  <si>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</si>
  <si>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</si>
  <si>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</si>
  <si>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</si>
  <si>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</si>
  <si>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</si>
  <si>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</si>
  <si>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530922210000000001617</t>
  </si>
  <si>
    <t>30113</t>
  </si>
  <si>
    <t>530922251100003784461</t>
  </si>
  <si>
    <t>单位编外人员经费</t>
  </si>
  <si>
    <t>30199</t>
  </si>
  <si>
    <t>其他工资福利支出</t>
  </si>
  <si>
    <t>530922210000000001624</t>
  </si>
  <si>
    <t>一般公用经费</t>
  </si>
  <si>
    <t>30201</t>
  </si>
  <si>
    <t>办公费</t>
  </si>
  <si>
    <t>530922241100002263373</t>
  </si>
  <si>
    <t>公务接待费（一般公用经费）</t>
  </si>
  <si>
    <t>30217</t>
  </si>
  <si>
    <t>530922210000000001626</t>
  </si>
  <si>
    <t>职工教育经费</t>
  </si>
  <si>
    <t>30211</t>
  </si>
  <si>
    <t>差旅费</t>
  </si>
  <si>
    <t>530922210000000001622</t>
  </si>
  <si>
    <t>工会经费</t>
  </si>
  <si>
    <t>30228</t>
  </si>
  <si>
    <t>530922210000000001620</t>
  </si>
  <si>
    <t>公务用车运行维护费</t>
  </si>
  <si>
    <t>30231</t>
  </si>
  <si>
    <t>530922210000000001621</t>
  </si>
  <si>
    <t>行政人员公务交通补贴</t>
  </si>
  <si>
    <t>30239</t>
  </si>
  <si>
    <t>其他交通费用</t>
  </si>
  <si>
    <t>530922241100002263376</t>
  </si>
  <si>
    <t>退休公用经费</t>
  </si>
  <si>
    <t>30299</t>
  </si>
  <si>
    <t>其他商品和服务支出</t>
  </si>
  <si>
    <t>530922241100002263375</t>
  </si>
  <si>
    <t>离休公用经费</t>
  </si>
  <si>
    <t>530922241100002263368</t>
  </si>
  <si>
    <t>离休干部特需费</t>
  </si>
  <si>
    <t>530922210000000001618</t>
  </si>
  <si>
    <t>离退休费</t>
  </si>
  <si>
    <t>30301</t>
  </si>
  <si>
    <t>离休费</t>
  </si>
  <si>
    <t>30302</t>
  </si>
  <si>
    <t>退休费</t>
  </si>
  <si>
    <t>530922210000000004665</t>
  </si>
  <si>
    <t>无固定收入的已故离休干部配偶生活补助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</si>
  <si>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</si>
  <si>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</si>
  <si>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</si>
  <si>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</si>
  <si>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</si>
  <si>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</si>
  <si>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</si>
  <si>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</si>
  <si>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</si>
  <si>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“智慧党建”项目建设经费</t>
  </si>
  <si>
    <t>专项业务类</t>
  </si>
  <si>
    <t>530922210000000001406</t>
  </si>
  <si>
    <t>老年大学和老干部活动中心运转经费</t>
  </si>
  <si>
    <t>530922210000000001429</t>
  </si>
  <si>
    <t>30207</t>
  </si>
  <si>
    <t>邮电费</t>
  </si>
  <si>
    <t>30213</t>
  </si>
  <si>
    <t>维修（护）费</t>
  </si>
  <si>
    <t>离退休干部春节和重阳节慰问经费</t>
  </si>
  <si>
    <t>530922210000000001433</t>
  </si>
  <si>
    <t>离休干部遗属春节和重阳节慰问经费</t>
  </si>
  <si>
    <t>530922210000000001434</t>
  </si>
  <si>
    <t>县委常委工作经费</t>
  </si>
  <si>
    <t>530922210000000001395</t>
  </si>
  <si>
    <t>组织部门综合业务保障工作经费</t>
  </si>
  <si>
    <t>530922251100003761508</t>
  </si>
  <si>
    <t>30205</t>
  </si>
  <si>
    <t>水费</t>
  </si>
  <si>
    <t>30206</t>
  </si>
  <si>
    <t>电费</t>
  </si>
  <si>
    <t>30216</t>
  </si>
  <si>
    <t>培训费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</si>
  <si>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</si>
  <si>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</si>
  <si>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</si>
  <si>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</si>
  <si>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</si>
  <si>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</si>
  <si>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</si>
  <si>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</si>
  <si>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</si>
  <si>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</si>
  <si>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</si>
  <si>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</si>
  <si>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</si>
  <si>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面推进干部、人才、组织和部门自身建设等工作，进一步提高全县党的建设和组织工作管理和服务水平。以党的政治建设为统领导，以党建引领新时代基层治理为主题，继续做优“三线”，做实“两个全面”，持续深化“党的光辉照边疆，边疆人民心向党”实践活动，着力建设忠诚干净担当的高素质干部队伍，着力健全和落实干部、组织、公务员、人才各项制度，着力推陈出新动制度优势更好转化为治理效能，为决胜全面建成小康社会、实现高质量跨越式发展、谱写好中国梦的云县篇章提供强组织保证。</t>
  </si>
  <si>
    <t>产出指标</t>
  </si>
  <si>
    <t>数量指标</t>
  </si>
  <si>
    <t>干部教育培训期数</t>
  </si>
  <si>
    <t>&gt;=</t>
  </si>
  <si>
    <t>期</t>
  </si>
  <si>
    <t>定量指标</t>
  </si>
  <si>
    <t>科级干部培训班5期，四类干部培训1期。</t>
  </si>
  <si>
    <t>每年走访老干部次数</t>
  </si>
  <si>
    <t>=</t>
  </si>
  <si>
    <t>次</t>
  </si>
  <si>
    <t>每年春节走访一次，每年重阳节走访一次。</t>
  </si>
  <si>
    <t>质量指标</t>
  </si>
  <si>
    <t>干部参训合格率</t>
  </si>
  <si>
    <t>95</t>
  </si>
  <si>
    <t>%</t>
  </si>
  <si>
    <t>科级上人员及四类干部培训。</t>
  </si>
  <si>
    <t>时效指标</t>
  </si>
  <si>
    <t>组织培训及时率</t>
  </si>
  <si>
    <t>100</t>
  </si>
  <si>
    <t>完成5期培训。</t>
  </si>
  <si>
    <t>成本指标</t>
  </si>
  <si>
    <t>经济成本指标</t>
  </si>
  <si>
    <t>万元</t>
  </si>
  <si>
    <t>年内计划完成6期培训，计划投入培训费5万元。</t>
  </si>
  <si>
    <t>效益指标</t>
  </si>
  <si>
    <t>社会效益</t>
  </si>
  <si>
    <t>干部参训达标率</t>
  </si>
  <si>
    <t>完成科级以上干部及四类人员培训</t>
  </si>
  <si>
    <t>满意度指标</t>
  </si>
  <si>
    <t>服务对象满意度</t>
  </si>
  <si>
    <t>参训人员</t>
  </si>
  <si>
    <t>科级以上干部及四类干部</t>
  </si>
  <si>
    <t>中共云县委办公室 云县人民政府办公室印发《关于进一步加强和改进离退休干部工作的实施意见》的通知（云县办发[2018]112号)，坚持更加注重加强教育引导、更加注重发挥离退休干部的独特优势、更加注重做好服务保障、更加注重加强对离退休干部的领导的原则，把党中央关于离退休干部工作的方针政策以及省委、省政府和市委、市政府及县委、县政府关心爱护离退休干部的工作要求落到实处，推动全县离退休干部持续、健康发展。每年重阳节和春节期对离退休干部离休遗属进行走访慰问。</t>
  </si>
  <si>
    <t>离退休干部离休遗属人数</t>
  </si>
  <si>
    <t>人</t>
  </si>
  <si>
    <t>反映离退休干部遗属人数</t>
  </si>
  <si>
    <t>离退休干部离休遗属慰问次数</t>
  </si>
  <si>
    <t>次/年</t>
  </si>
  <si>
    <t>反映离退休干部遗属慰问次数</t>
  </si>
  <si>
    <t>离退休干部离休遗属慰问时限</t>
  </si>
  <si>
    <t>年</t>
  </si>
  <si>
    <t>反映慰问时间。</t>
  </si>
  <si>
    <t>关心关爱离休干部遗属</t>
  </si>
  <si>
    <t>反映给老干部解决困难情况。</t>
  </si>
  <si>
    <t>受益离退休干部遗属满意度</t>
  </si>
  <si>
    <t>定性指标</t>
  </si>
  <si>
    <t>反映老干部满意度</t>
  </si>
  <si>
    <t>根据中共云县委办公室 云县人民政府办公室印发《关于进一步加强和改进离退休干部工作的实施意见》的通知,春节和重阳节对全县处级以上离退休干部进行走访慰问.</t>
  </si>
  <si>
    <t>慰问处级离退休干部人数</t>
  </si>
  <si>
    <t>67</t>
  </si>
  <si>
    <t>反映全县慰问对象人数.</t>
  </si>
  <si>
    <t>全年开展统一慰问次数</t>
  </si>
  <si>
    <t>反映全县离退休老干部慰问次数。</t>
  </si>
  <si>
    <t>慰问资金标准</t>
  </si>
  <si>
    <t>1000</t>
  </si>
  <si>
    <t>人次</t>
  </si>
  <si>
    <t>反映慰问标准</t>
  </si>
  <si>
    <t>每年春节和重阳节</t>
  </si>
  <si>
    <t>反映慰问对象的时限</t>
  </si>
  <si>
    <t>了解老干部生活状况</t>
  </si>
  <si>
    <t>反映实际走访座谈老干部情况。</t>
  </si>
  <si>
    <t>提高离退休干部对社会发展的影响率</t>
  </si>
  <si>
    <t>反映离退休干部对社会发展的独特优势.</t>
  </si>
  <si>
    <t>离退休老干部满意度</t>
  </si>
  <si>
    <t>反映离退休老干部的满意度</t>
  </si>
  <si>
    <t>一是建设集现场调度、视频会议、分析研判、考核督导、工作决策、党建展示功能于一体的县级“智慧党建”可视化调度指挥中心，向上联通省级、市级“智慧党建”可视化调度指挥中心，向下统筹全县各基层党组织的“智慧党建”工作；二是建设搭载于指挥中心的“智慧党建”大数据及干部管理大数据两大系统平台；三是建设“智慧党建”远程随机调研系统，在全县12个乡（镇）党委、194个村（社区）党（总）支部、3个村民小组党支部及8个县直党（工）委的党员活动室安装使用远程随机调研系统，并将每个终端站点接入省级、市级及县级的远程随机调研平台，通过远程随机调研系统开展会场视频调研（单向视频）、远程语音对讲等随机调研相关工作，加强党员教育教学、党组织会议的管理。</t>
  </si>
  <si>
    <t>“智慧党建”远程随机调研系统覆盖乡镇党委个数</t>
  </si>
  <si>
    <t>12</t>
  </si>
  <si>
    <t>个</t>
  </si>
  <si>
    <t>反映“智慧党建”远程随机调研系统覆盖乡镇党委数</t>
  </si>
  <si>
    <t>“智慧党建”远程随机调研系统覆盖村社区党支部个数</t>
  </si>
  <si>
    <t>194</t>
  </si>
  <si>
    <t>反映“智慧党建”远程随机调研系统覆盖村社区党支部数</t>
  </si>
  <si>
    <t>“智慧党建”远程随机调研系统覆盖县直机关工委个数</t>
  </si>
  <si>
    <t>8</t>
  </si>
  <si>
    <t>反“智慧党建”远程随机调研系统覆盖县直机关工委数</t>
  </si>
  <si>
    <t>显示大屏屏幕面积（含包边）</t>
  </si>
  <si>
    <t>10</t>
  </si>
  <si>
    <t>平方米</t>
  </si>
  <si>
    <t>反映硬件设备显示大屏的大小。</t>
  </si>
  <si>
    <t>摄像头的像素</t>
  </si>
  <si>
    <t>400</t>
  </si>
  <si>
    <t>万</t>
  </si>
  <si>
    <t>反映硬件设备摄像头的像。</t>
  </si>
  <si>
    <t>完成施工建设时间</t>
  </si>
  <si>
    <t>反映工程完工时限</t>
  </si>
  <si>
    <t>“智慧党建”远程随机调研系统正常运转率</t>
  </si>
  <si>
    <t>反映“智慧党建”远程随机调研系统正常运转情部</t>
  </si>
  <si>
    <t>可持续影响</t>
  </si>
  <si>
    <t>系统正常使用率</t>
  </si>
  <si>
    <t>反映系统正常使用情况。</t>
  </si>
  <si>
    <t>使用人员满意度</t>
  </si>
  <si>
    <t>98</t>
  </si>
  <si>
    <t>反映使用对象对信息系统使用的满意度。
使用人员满意度=（对信息系统满意的使用人员/问卷调查人数）*100%</t>
  </si>
  <si>
    <t>根据中共云县委办公室 云县人民政府办公室印发《关于进一步加强和改进离退休干部工作的实施意见》的通知要求，要把老干部活动中心、老年大学建设经费、工作经费列入同级预算，提供稳定、可靠的资金支持。</t>
  </si>
  <si>
    <t>老干部活动中心个数</t>
  </si>
  <si>
    <t>反映离退休干部活动和学习阵地。</t>
  </si>
  <si>
    <t>离退休干部党组织党建工作经费补助标准</t>
  </si>
  <si>
    <t>3000</t>
  </si>
  <si>
    <t>元</t>
  </si>
  <si>
    <t>反映离退休干部党组织党建工作经费.</t>
  </si>
  <si>
    <t>离退休干部党组织党员教育培训补助标准</t>
  </si>
  <si>
    <t>2000</t>
  </si>
  <si>
    <t>反映离退休干部党组织党员培训经费.</t>
  </si>
  <si>
    <t>离退休干部党员担任党组织书记补贴标准</t>
  </si>
  <si>
    <t>元/月</t>
  </si>
  <si>
    <t>反映离退休干部党员担任党组织书记补贴</t>
  </si>
  <si>
    <t>离退休干部学习活动参与率</t>
  </si>
  <si>
    <t>反映预算部门（单位）组织开展各类培训中参训人员的出勤情况。
培训出勤率=（实际出勤学员数量/参加培训学员数量）*100%。</t>
  </si>
  <si>
    <t>重大节日走访慰问离退休老干部次数</t>
  </si>
  <si>
    <t>反映落实走访慰问制度情况</t>
  </si>
  <si>
    <t>离退休干部政治理论学习活动时限</t>
  </si>
  <si>
    <t>季度/次</t>
  </si>
  <si>
    <t>反映离退休干部学习时限</t>
  </si>
  <si>
    <t>离退休干部会议时限</t>
  </si>
  <si>
    <t>反映召开老干部会议情况</t>
  </si>
  <si>
    <t>离退休干部重要会议参与率</t>
  </si>
  <si>
    <t>反映离退休老干部参加重要会情况</t>
  </si>
  <si>
    <t>离退老干部满意度</t>
  </si>
  <si>
    <t xml:space="preserve">  全面推进干部、人才、组织和部门自身建设等工作，进一步提高全县党的建设和组织工作管理和服务水平。</t>
  </si>
  <si>
    <t xml:space="preserve"> 完成各项目标任务</t>
  </si>
  <si>
    <t>年内完成各项工作任务</t>
  </si>
  <si>
    <t xml:space="preserve">不断提高党的建设水平 </t>
  </si>
  <si>
    <t xml:space="preserve">进一上提高全县党的建设和组织工作管理和服务水平 </t>
  </si>
  <si>
    <t xml:space="preserve">干部群众满意度 </t>
  </si>
  <si>
    <t>持续推进党的组织建设</t>
  </si>
  <si>
    <t>预算06表</t>
  </si>
  <si>
    <t>政府性基金预算支出预算表</t>
  </si>
  <si>
    <t>单位名称：临沧市发展和改革委员会</t>
  </si>
  <si>
    <t>本年政府性基金预算支出</t>
  </si>
  <si>
    <t>说明:中国共产党云县委员会组织部2025年没有政府性基金预算支出，本表无数据，公开表格为空表。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</si>
  <si>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</si>
  <si>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</si>
  <si>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</si>
  <si>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</si>
  <si>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</si>
  <si>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</si>
  <si>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</si>
  <si>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</si>
  <si>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</si>
  <si>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</si>
  <si>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办公桌</t>
  </si>
  <si>
    <t>张</t>
  </si>
  <si>
    <t>复印纸</t>
  </si>
  <si>
    <t>箱</t>
  </si>
  <si>
    <t>车辆加油、添加燃料服务</t>
  </si>
  <si>
    <t>升</t>
  </si>
  <si>
    <t>维修车辆维修和保养服务</t>
  </si>
  <si>
    <t>车辆维修和保养服务</t>
  </si>
  <si>
    <t>辆</t>
  </si>
  <si>
    <t>机动车保险服务</t>
  </si>
  <si>
    <t>预算08表</t>
  </si>
  <si>
    <t>政府购买服务项目</t>
  </si>
  <si>
    <t>政府购买服务目录</t>
  </si>
  <si>
    <t>说明：中国共产党云县委员会组织部2025年没有政府购买服务预算，本表无数据，公开表格为空表。</t>
  </si>
  <si>
    <t>预算09-1表</t>
  </si>
  <si>
    <t>单位名称（项目）</t>
  </si>
  <si>
    <t>地区</t>
  </si>
  <si>
    <t>政府性基金</t>
  </si>
  <si>
    <t>-</t>
  </si>
  <si>
    <t>说明：中国共产党云县委员会组织部2025年没有县对下转移支付预算，本表无数据，公开表格为空表。</t>
  </si>
  <si>
    <t>预算09-2表</t>
  </si>
  <si>
    <t>说明：中国共产党云县委员会组织部2025年没有县对下转移支付绩效目标，本表无数据，公开表格为空表。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</si>
  <si>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</si>
  <si>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</si>
  <si>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</si>
  <si>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</si>
  <si>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</si>
  <si>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</si>
  <si>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</si>
  <si>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</si>
  <si>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家具和用具</t>
  </si>
  <si>
    <t>A05010201 办公桌</t>
  </si>
  <si>
    <t>预算11表</t>
  </si>
  <si>
    <t>上级补助</t>
  </si>
  <si>
    <t>说明：中国共产党云县委员会组织部2025年没有转移支付补助项目支出预算，本表无数据，公开表格为空表。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</si>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</sst>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  <scheme val="minor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5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8" applyNumberFormat="0" applyAlignment="0" applyProtection="0">
      <alignment vertical="center"/>
    </xf>
    <xf numFmtId="0" fontId="40" fillId="5" borderId="19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6" borderId="20" applyNumberFormat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225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0" applyFont="1" applyAlignment="1">
      <protection locked="0"/>
    </xf>
    <xf numFmtId="0" fontId="5" fillId="0" borderId="0" xfId="0" applyFont="1" applyAlignment="1">
      <alignment horizontal="right" vertical="center"/>
      <protection locked="0"/>
    </xf>
    <xf numFmtId="0" fontId="0" fillId="0" borderId="0" xfId="0" applyFont="1" applyBorder="1">
      <alignment vertical="top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180" fontId="7" fillId="0" borderId="8" xfId="0" applyNumberFormat="1" applyFont="1" applyBorder="1" applyAlignment="1">
      <alignment horizontal="center" vertical="center"/>
      <protection locked="0"/>
    </xf>
    <xf numFmtId="178" fontId="7" fillId="0" borderId="8" xfId="0" applyNumberFormat="1" applyFont="1" applyBorder="1" applyAlignment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180" fontId="7" fillId="0" borderId="7" xfId="56" applyNumberFormat="1" applyFont="1" applyBorder="1" applyAlignment="1" applyProtection="1">
      <alignment horizontal="center" vertical="center"/>
      <protection locked="0"/>
    </xf>
    <xf numFmtId="178" fontId="7" fillId="0" borderId="0" xfId="0" applyNumberFormat="1" applyFont="1" applyBorder="1" applyAlignment="1">
      <alignment horizontal="right" vertical="center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8" fillId="0" borderId="0" xfId="0" applyFont="1">
      <alignment vertical="top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3" xfId="0" applyFont="1" applyBorder="1" applyAlignment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9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3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/>
      <protection locked="0"/>
    </xf>
    <xf numFmtId="0" fontId="5" fillId="0" borderId="13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3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5" fillId="0" borderId="13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3" xfId="0" applyNumberFormat="1" applyFont="1" applyBorder="1" applyAlignment="1">
      <alignment horizontal="center" vertical="center" wrapText="1"/>
      <protection locked="0"/>
    </xf>
    <xf numFmtId="49" fontId="6" fillId="0" borderId="13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0" fontId="8" fillId="0" borderId="0" xfId="0" applyFont="1" applyAlignment="1">
      <alignment horizontal="left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vertical="center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8" fontId="17" fillId="0" borderId="7" xfId="0" applyNumberFormat="1" applyFont="1" applyBorder="1" applyAlignment="1" applyProtection="1">
      <alignment horizontal="right" vertical="center"/>
    </xf>
    <xf numFmtId="49" fontId="17" fillId="0" borderId="7" xfId="0" applyNumberFormat="1" applyFont="1" applyBorder="1" applyAlignment="1" applyProtection="1">
      <alignment horizontal="right" vertical="center"/>
    </xf>
    <xf numFmtId="178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3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8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11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B26" sqref="B26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18"/>
      <c r="C2" s="218"/>
      <c r="D2" s="218"/>
    </row>
    <row r="3" ht="18.75" customHeight="1" spans="1:4">
      <c r="A3" s="42" t="str">
        <f>"单位名称："&amp;"中国共产党云县委员会组织部"</f>
        <v>单位名称：中国共产党云县委员会组织部</v>
      </c>
      <c r="B3" s="219"/>
      <c r="C3" s="219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44" t="s">
        <v>6</v>
      </c>
      <c r="B7" s="23">
        <v>4446450.61</v>
      </c>
      <c r="C7" s="144" t="s">
        <v>7</v>
      </c>
      <c r="D7" s="23">
        <v>3286510.73</v>
      </c>
    </row>
    <row r="8" ht="18.75" customHeight="1" spans="1:4">
      <c r="A8" s="144" t="s">
        <v>8</v>
      </c>
      <c r="B8" s="23"/>
      <c r="C8" s="144" t="s">
        <v>9</v>
      </c>
      <c r="D8" s="23"/>
    </row>
    <row r="9" ht="18.75" customHeight="1" spans="1:4">
      <c r="A9" s="144" t="s">
        <v>10</v>
      </c>
      <c r="B9" s="23"/>
      <c r="C9" s="144" t="s">
        <v>11</v>
      </c>
      <c r="D9" s="23"/>
    </row>
    <row r="10" ht="18.75" customHeight="1" spans="1:4">
      <c r="A10" s="144" t="s">
        <v>12</v>
      </c>
      <c r="B10" s="23"/>
      <c r="C10" s="144" t="s">
        <v>13</v>
      </c>
      <c r="D10" s="23"/>
    </row>
    <row r="11" ht="18.75" customHeight="1" spans="1:4">
      <c r="A11" s="220" t="s">
        <v>14</v>
      </c>
      <c r="B11" s="23"/>
      <c r="C11" s="176" t="s">
        <v>15</v>
      </c>
      <c r="D11" s="23"/>
    </row>
    <row r="12" ht="18.75" customHeight="1" spans="1:4">
      <c r="A12" s="179" t="s">
        <v>16</v>
      </c>
      <c r="B12" s="23"/>
      <c r="C12" s="178" t="s">
        <v>17</v>
      </c>
      <c r="D12" s="23"/>
    </row>
    <row r="13" ht="18.75" customHeight="1" spans="1:4">
      <c r="A13" s="179" t="s">
        <v>18</v>
      </c>
      <c r="B13" s="23"/>
      <c r="C13" s="178" t="s">
        <v>19</v>
      </c>
      <c r="D13" s="23"/>
    </row>
    <row r="14" ht="18.75" customHeight="1" spans="1:4">
      <c r="A14" s="179" t="s">
        <v>20</v>
      </c>
      <c r="B14" s="23"/>
      <c r="C14" s="178" t="s">
        <v>21</v>
      </c>
      <c r="D14" s="23">
        <v>784895</v>
      </c>
    </row>
    <row r="15" ht="18.75" customHeight="1" spans="1:4">
      <c r="A15" s="179" t="s">
        <v>22</v>
      </c>
      <c r="B15" s="23"/>
      <c r="C15" s="178" t="s">
        <v>23</v>
      </c>
      <c r="D15" s="23">
        <v>145825.68</v>
      </c>
    </row>
    <row r="16" ht="18.75" customHeight="1" spans="1:4">
      <c r="A16" s="179" t="s">
        <v>24</v>
      </c>
      <c r="B16" s="23"/>
      <c r="C16" s="179" t="s">
        <v>25</v>
      </c>
      <c r="D16" s="23"/>
    </row>
    <row r="17" ht="18.75" customHeight="1" spans="1:4">
      <c r="A17" s="179" t="s">
        <v>26</v>
      </c>
      <c r="B17" s="23"/>
      <c r="C17" s="179" t="s">
        <v>27</v>
      </c>
      <c r="D17" s="23"/>
    </row>
    <row r="18" ht="18.75" customHeight="1" spans="1:4">
      <c r="A18" s="180" t="s">
        <v>26</v>
      </c>
      <c r="B18" s="23"/>
      <c r="C18" s="178" t="s">
        <v>28</v>
      </c>
      <c r="D18" s="23"/>
    </row>
    <row r="19" ht="18.75" customHeight="1" spans="1:4">
      <c r="A19" s="180" t="s">
        <v>26</v>
      </c>
      <c r="B19" s="23"/>
      <c r="C19" s="178" t="s">
        <v>29</v>
      </c>
      <c r="D19" s="23"/>
    </row>
    <row r="20" ht="18.75" customHeight="1" spans="1:4">
      <c r="A20" s="180" t="s">
        <v>26</v>
      </c>
      <c r="B20" s="23"/>
      <c r="C20" s="178" t="s">
        <v>30</v>
      </c>
      <c r="D20" s="23"/>
    </row>
    <row r="21" ht="18.75" customHeight="1" spans="1:4">
      <c r="A21" s="180" t="s">
        <v>26</v>
      </c>
      <c r="B21" s="23"/>
      <c r="C21" s="178" t="s">
        <v>31</v>
      </c>
      <c r="D21" s="23"/>
    </row>
    <row r="22" ht="18.75" customHeight="1" spans="1:4">
      <c r="A22" s="180" t="s">
        <v>26</v>
      </c>
      <c r="B22" s="23"/>
      <c r="C22" s="178" t="s">
        <v>32</v>
      </c>
      <c r="D22" s="23"/>
    </row>
    <row r="23" ht="18.75" customHeight="1" spans="1:4">
      <c r="A23" s="180" t="s">
        <v>26</v>
      </c>
      <c r="B23" s="23"/>
      <c r="C23" s="178" t="s">
        <v>33</v>
      </c>
      <c r="D23" s="23"/>
    </row>
    <row r="24" ht="18.75" customHeight="1" spans="1:4">
      <c r="A24" s="180" t="s">
        <v>26</v>
      </c>
      <c r="B24" s="23"/>
      <c r="C24" s="178" t="s">
        <v>34</v>
      </c>
      <c r="D24" s="23"/>
    </row>
    <row r="25" ht="18.75" customHeight="1" spans="1:4">
      <c r="A25" s="180" t="s">
        <v>26</v>
      </c>
      <c r="B25" s="23"/>
      <c r="C25" s="178" t="s">
        <v>35</v>
      </c>
      <c r="D25" s="23">
        <v>229219.2</v>
      </c>
    </row>
    <row r="26" ht="18.75" customHeight="1" spans="1:4">
      <c r="A26" s="180" t="s">
        <v>26</v>
      </c>
      <c r="B26" s="23"/>
      <c r="C26" s="178" t="s">
        <v>36</v>
      </c>
      <c r="D26" s="23"/>
    </row>
    <row r="27" ht="18.75" customHeight="1" spans="1:4">
      <c r="A27" s="180" t="s">
        <v>26</v>
      </c>
      <c r="B27" s="23"/>
      <c r="C27" s="178" t="s">
        <v>37</v>
      </c>
      <c r="D27" s="23"/>
    </row>
    <row r="28" ht="18.75" customHeight="1" spans="1:4">
      <c r="A28" s="180" t="s">
        <v>38</v>
      </c>
      <c r="B28" s="23"/>
      <c r="C28" s="178" t="s">
        <v>39</v>
      </c>
      <c r="D28" s="23"/>
    </row>
    <row r="29" ht="18.75" customHeight="1" spans="1:4">
      <c r="A29" s="180" t="s">
        <v>26</v>
      </c>
      <c r="B29" s="23"/>
      <c r="C29" s="178" t="s">
        <v>40</v>
      </c>
      <c r="D29" s="23"/>
    </row>
    <row r="30" ht="18.75" customHeight="1" spans="1:4">
      <c r="A30" s="181" t="s">
        <v>26</v>
      </c>
      <c r="B30" s="23"/>
      <c r="C30" s="179" t="s">
        <v>41</v>
      </c>
      <c r="D30" s="23"/>
    </row>
    <row r="31" ht="18.75" customHeight="1" spans="1:4">
      <c r="A31" s="181" t="s">
        <v>26</v>
      </c>
      <c r="B31" s="23"/>
      <c r="C31" s="179" t="s">
        <v>42</v>
      </c>
      <c r="D31" s="23"/>
    </row>
    <row r="32" ht="18.75" customHeight="1" spans="1:4">
      <c r="A32" s="181" t="s">
        <v>26</v>
      </c>
      <c r="B32" s="23"/>
      <c r="C32" s="179" t="s">
        <v>43</v>
      </c>
      <c r="D32" s="23"/>
    </row>
    <row r="33" ht="18.75" customHeight="1" spans="1:4">
      <c r="A33" s="221"/>
      <c r="B33" s="182"/>
      <c r="C33" s="179" t="s">
        <v>44</v>
      </c>
      <c r="D33" s="23"/>
    </row>
    <row r="34" ht="18.75" customHeight="1" spans="1:4">
      <c r="A34" s="221" t="s">
        <v>45</v>
      </c>
      <c r="B34" s="182">
        <f>SUM(B7:B11)</f>
        <v>4446450.61</v>
      </c>
      <c r="C34" s="222" t="s">
        <v>46</v>
      </c>
      <c r="D34" s="182">
        <v>4446450.61</v>
      </c>
    </row>
    <row r="35" ht="18.75" customHeight="1" spans="1:4">
      <c r="A35" s="223" t="s">
        <v>47</v>
      </c>
      <c r="B35" s="23"/>
      <c r="C35" s="144" t="s">
        <v>48</v>
      </c>
      <c r="D35" s="23"/>
    </row>
    <row r="36" ht="18.75" customHeight="1" spans="1:4">
      <c r="A36" s="223" t="s">
        <v>49</v>
      </c>
      <c r="B36" s="23"/>
      <c r="C36" s="144" t="s">
        <v>49</v>
      </c>
      <c r="D36" s="23"/>
    </row>
    <row r="37" ht="18.75" customHeight="1" spans="1:4">
      <c r="A37" s="223" t="s">
        <v>50</v>
      </c>
      <c r="B37" s="23">
        <f>B35-B36</f>
        <v>0</v>
      </c>
      <c r="C37" s="144" t="s">
        <v>51</v>
      </c>
      <c r="D37" s="23"/>
    </row>
    <row r="38" ht="18.75" customHeight="1" spans="1:4">
      <c r="A38" s="224" t="s">
        <v>52</v>
      </c>
      <c r="B38" s="182">
        <f t="shared" ref="B38:D38" si="0">B34+B35</f>
        <v>4446450.61</v>
      </c>
      <c r="C38" s="222" t="s">
        <v>53</v>
      </c>
      <c r="D38" s="182">
        <f t="shared" si="0"/>
        <v>4446450.61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15" sqref="C15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10">
        <v>1</v>
      </c>
      <c r="B1" s="111">
        <v>0</v>
      </c>
      <c r="C1" s="110">
        <v>1</v>
      </c>
      <c r="D1" s="112"/>
      <c r="E1" s="112"/>
      <c r="F1" s="40" t="s">
        <v>445</v>
      </c>
    </row>
    <row r="2" ht="32.25" customHeight="1" spans="1:6">
      <c r="A2" s="113" t="str">
        <f>"2025"&amp;"年部门政府性基金预算支出预算表"</f>
        <v>2025年部门政府性基金预算支出预算表</v>
      </c>
      <c r="B2" s="114" t="s">
        <v>446</v>
      </c>
      <c r="C2" s="115"/>
      <c r="D2" s="116"/>
      <c r="E2" s="116"/>
      <c r="F2" s="116"/>
    </row>
    <row r="3" ht="18.75" customHeight="1" spans="1:6">
      <c r="A3" s="7" t="str">
        <f>"单位名称："&amp;"中国共产党云县委员会组织部"</f>
        <v>单位名称：中国共产党云县委员会组织部</v>
      </c>
      <c r="B3" s="7" t="s">
        <v>447</v>
      </c>
      <c r="C3" s="110"/>
      <c r="D3" s="112"/>
      <c r="E3" s="112"/>
      <c r="F3" s="40" t="s">
        <v>1</v>
      </c>
    </row>
    <row r="4" ht="18.75" customHeight="1" spans="1:6">
      <c r="A4" s="117" t="s">
        <v>185</v>
      </c>
      <c r="B4" s="118" t="s">
        <v>75</v>
      </c>
      <c r="C4" s="119" t="s">
        <v>76</v>
      </c>
      <c r="D4" s="13" t="s">
        <v>448</v>
      </c>
      <c r="E4" s="13"/>
      <c r="F4" s="14"/>
    </row>
    <row r="5" ht="18.75" customHeight="1" spans="1:6">
      <c r="A5" s="120"/>
      <c r="B5" s="121"/>
      <c r="C5" s="104"/>
      <c r="D5" s="103" t="s">
        <v>57</v>
      </c>
      <c r="E5" s="103" t="s">
        <v>77</v>
      </c>
      <c r="F5" s="103" t="s">
        <v>78</v>
      </c>
    </row>
    <row r="6" ht="18.75" customHeight="1" spans="1:6">
      <c r="A6" s="120">
        <v>1</v>
      </c>
      <c r="B6" s="122" t="s">
        <v>165</v>
      </c>
      <c r="C6" s="104">
        <v>3</v>
      </c>
      <c r="D6" s="103">
        <v>4</v>
      </c>
      <c r="E6" s="103">
        <v>5</v>
      </c>
      <c r="F6" s="103">
        <v>6</v>
      </c>
    </row>
    <row r="7" ht="18.75" customHeight="1" spans="1:6">
      <c r="A7" s="123"/>
      <c r="B7" s="91"/>
      <c r="C7" s="91"/>
      <c r="D7" s="23"/>
      <c r="E7" s="23"/>
      <c r="F7" s="23"/>
    </row>
    <row r="8" ht="18.75" customHeight="1" spans="1:6">
      <c r="A8" s="123"/>
      <c r="B8" s="91"/>
      <c r="C8" s="91"/>
      <c r="D8" s="23"/>
      <c r="E8" s="23"/>
      <c r="F8" s="23"/>
    </row>
    <row r="9" ht="21" customHeight="1" spans="1:6">
      <c r="A9" s="124" t="s">
        <v>122</v>
      </c>
      <c r="B9" s="125" t="s">
        <v>122</v>
      </c>
      <c r="C9" s="126" t="s">
        <v>122</v>
      </c>
      <c r="D9" s="23"/>
      <c r="E9" s="23"/>
      <c r="F9" s="23"/>
    </row>
    <row r="10" ht="28" customHeight="1" spans="1:4">
      <c r="A10" s="127" t="s">
        <v>449</v>
      </c>
      <c r="B10" s="127"/>
      <c r="C10" s="127"/>
      <c r="D10" s="127"/>
    </row>
  </sheetData>
  <mergeCells count="8">
    <mergeCell ref="A2:F2"/>
    <mergeCell ref="A3:C3"/>
    <mergeCell ref="D4:F4"/>
    <mergeCell ref="A9:C9"/>
    <mergeCell ref="A10:D10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3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selection activeCell="C18" sqref="C18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7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40" t="s">
        <v>450</v>
      </c>
    </row>
    <row r="2" ht="35.25" customHeight="1" spans="1:17">
      <c r="A2" s="6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8"/>
      <c r="L2" s="6"/>
      <c r="M2" s="6"/>
      <c r="N2" s="6"/>
      <c r="O2" s="58"/>
      <c r="P2" s="58"/>
      <c r="Q2" s="6"/>
    </row>
    <row r="3" ht="18.75" customHeight="1" spans="1:17">
      <c r="A3" s="42" t="str">
        <f>"单位名称："&amp;"中国共产党云县委员会组织部"</f>
        <v>单位名称：中国共产党云县委员会组织部</v>
      </c>
      <c r="B3" s="102"/>
      <c r="C3" s="102"/>
      <c r="D3" s="102"/>
      <c r="E3" s="102"/>
      <c r="F3" s="102"/>
      <c r="G3" s="102"/>
      <c r="H3" s="102"/>
      <c r="I3" s="102"/>
      <c r="J3" s="102"/>
      <c r="O3" s="71"/>
      <c r="P3" s="71"/>
      <c r="Q3" s="40" t="s">
        <v>171</v>
      </c>
    </row>
    <row r="4" ht="18.75" customHeight="1" spans="1:17">
      <c r="A4" s="11" t="s">
        <v>451</v>
      </c>
      <c r="B4" s="81" t="s">
        <v>452</v>
      </c>
      <c r="C4" s="81" t="s">
        <v>453</v>
      </c>
      <c r="D4" s="81" t="s">
        <v>454</v>
      </c>
      <c r="E4" s="81" t="s">
        <v>455</v>
      </c>
      <c r="F4" s="81" t="s">
        <v>456</v>
      </c>
      <c r="G4" s="45" t="s">
        <v>192</v>
      </c>
      <c r="H4" s="45"/>
      <c r="I4" s="45"/>
      <c r="J4" s="45"/>
      <c r="K4" s="83"/>
      <c r="L4" s="45"/>
      <c r="M4" s="45"/>
      <c r="N4" s="45"/>
      <c r="O4" s="72"/>
      <c r="P4" s="83"/>
      <c r="Q4" s="46"/>
    </row>
    <row r="5" ht="18.75" customHeight="1" spans="1:17">
      <c r="A5" s="16"/>
      <c r="B5" s="84"/>
      <c r="C5" s="84"/>
      <c r="D5" s="84"/>
      <c r="E5" s="84"/>
      <c r="F5" s="84"/>
      <c r="G5" s="84" t="s">
        <v>57</v>
      </c>
      <c r="H5" s="84" t="s">
        <v>60</v>
      </c>
      <c r="I5" s="84" t="s">
        <v>457</v>
      </c>
      <c r="J5" s="84" t="s">
        <v>458</v>
      </c>
      <c r="K5" s="85" t="s">
        <v>459</v>
      </c>
      <c r="L5" s="98" t="s">
        <v>80</v>
      </c>
      <c r="M5" s="98"/>
      <c r="N5" s="98"/>
      <c r="O5" s="99"/>
      <c r="P5" s="100"/>
      <c r="Q5" s="86"/>
    </row>
    <row r="6" ht="30" customHeight="1" spans="1:17">
      <c r="A6" s="18"/>
      <c r="B6" s="86"/>
      <c r="C6" s="86"/>
      <c r="D6" s="86"/>
      <c r="E6" s="86"/>
      <c r="F6" s="86"/>
      <c r="G6" s="86"/>
      <c r="H6" s="86" t="s">
        <v>59</v>
      </c>
      <c r="I6" s="86"/>
      <c r="J6" s="86"/>
      <c r="K6" s="87"/>
      <c r="L6" s="86" t="s">
        <v>59</v>
      </c>
      <c r="M6" s="86" t="s">
        <v>66</v>
      </c>
      <c r="N6" s="86" t="s">
        <v>200</v>
      </c>
      <c r="O6" s="101" t="s">
        <v>68</v>
      </c>
      <c r="P6" s="87" t="s">
        <v>69</v>
      </c>
      <c r="Q6" s="86" t="s">
        <v>70</v>
      </c>
    </row>
    <row r="7" ht="18.75" customHeight="1" spans="1:17">
      <c r="A7" s="32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104">
        <v>7</v>
      </c>
      <c r="H7" s="104">
        <v>8</v>
      </c>
      <c r="I7" s="104">
        <v>9</v>
      </c>
      <c r="J7" s="104">
        <v>10</v>
      </c>
      <c r="K7" s="104">
        <v>11</v>
      </c>
      <c r="L7" s="104">
        <v>12</v>
      </c>
      <c r="M7" s="104">
        <v>13</v>
      </c>
      <c r="N7" s="104">
        <v>14</v>
      </c>
      <c r="O7" s="104">
        <v>15</v>
      </c>
      <c r="P7" s="104">
        <v>16</v>
      </c>
      <c r="Q7" s="104">
        <v>17</v>
      </c>
    </row>
    <row r="8" ht="18.75" customHeight="1" spans="1:17">
      <c r="A8" s="89" t="s">
        <v>72</v>
      </c>
      <c r="B8" s="90"/>
      <c r="C8" s="90"/>
      <c r="D8" s="90"/>
      <c r="E8" s="105"/>
      <c r="F8" s="23">
        <v>81500</v>
      </c>
      <c r="G8" s="23">
        <v>81500</v>
      </c>
      <c r="H8" s="23">
        <v>81500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106" t="s">
        <v>72</v>
      </c>
      <c r="B9" s="90"/>
      <c r="C9" s="90"/>
      <c r="D9" s="90"/>
      <c r="E9" s="107"/>
      <c r="F9" s="23">
        <v>81500</v>
      </c>
      <c r="G9" s="23">
        <v>81500</v>
      </c>
      <c r="H9" s="23">
        <v>81500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28" t="s">
        <v>285</v>
      </c>
      <c r="B10" s="90" t="s">
        <v>460</v>
      </c>
      <c r="C10" s="90" t="s">
        <v>460</v>
      </c>
      <c r="D10" s="109" t="s">
        <v>461</v>
      </c>
      <c r="E10" s="107">
        <v>5</v>
      </c>
      <c r="F10" s="23">
        <v>10000</v>
      </c>
      <c r="G10" s="23">
        <v>10000</v>
      </c>
      <c r="H10" s="23">
        <v>10000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28" t="s">
        <v>285</v>
      </c>
      <c r="B11" s="90" t="s">
        <v>462</v>
      </c>
      <c r="C11" s="90" t="s">
        <v>462</v>
      </c>
      <c r="D11" s="109" t="s">
        <v>463</v>
      </c>
      <c r="E11" s="107">
        <v>100</v>
      </c>
      <c r="F11" s="23">
        <v>20000</v>
      </c>
      <c r="G11" s="23">
        <v>20000</v>
      </c>
      <c r="H11" s="23">
        <v>20000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28" t="s">
        <v>251</v>
      </c>
      <c r="B12" s="90" t="s">
        <v>464</v>
      </c>
      <c r="C12" s="90" t="s">
        <v>464</v>
      </c>
      <c r="D12" s="109" t="s">
        <v>465</v>
      </c>
      <c r="E12" s="107">
        <v>2600</v>
      </c>
      <c r="F12" s="23">
        <v>26000</v>
      </c>
      <c r="G12" s="23">
        <v>26000</v>
      </c>
      <c r="H12" s="23">
        <v>26000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28" t="s">
        <v>251</v>
      </c>
      <c r="B13" s="90" t="s">
        <v>466</v>
      </c>
      <c r="C13" s="90" t="s">
        <v>467</v>
      </c>
      <c r="D13" s="109" t="s">
        <v>468</v>
      </c>
      <c r="E13" s="107">
        <v>3</v>
      </c>
      <c r="F13" s="23">
        <v>15000</v>
      </c>
      <c r="G13" s="23">
        <v>15000</v>
      </c>
      <c r="H13" s="23">
        <v>15000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28" t="s">
        <v>251</v>
      </c>
      <c r="B14" s="90" t="s">
        <v>469</v>
      </c>
      <c r="C14" s="90" t="s">
        <v>469</v>
      </c>
      <c r="D14" s="109" t="s">
        <v>468</v>
      </c>
      <c r="E14" s="107">
        <v>3</v>
      </c>
      <c r="F14" s="23">
        <v>10500</v>
      </c>
      <c r="G14" s="23">
        <v>10500</v>
      </c>
      <c r="H14" s="23">
        <v>10500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92" t="s">
        <v>122</v>
      </c>
      <c r="B15" s="93"/>
      <c r="C15" s="93"/>
      <c r="D15" s="93"/>
      <c r="E15" s="105"/>
      <c r="F15" s="23">
        <v>81500</v>
      </c>
      <c r="G15" s="23">
        <v>81500</v>
      </c>
      <c r="H15" s="23">
        <v>81500</v>
      </c>
      <c r="I15" s="23"/>
      <c r="J15" s="23"/>
      <c r="K15" s="23"/>
      <c r="L15" s="23"/>
      <c r="M15" s="23"/>
      <c r="N15" s="23"/>
      <c r="O15" s="23"/>
      <c r="P15" s="23"/>
      <c r="Q15" s="23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4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D28" sqref="D28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70"/>
      <c r="B1" s="70"/>
      <c r="C1" s="76"/>
      <c r="D1" s="70"/>
      <c r="E1" s="70"/>
      <c r="F1" s="70"/>
      <c r="G1" s="70"/>
      <c r="H1" s="77"/>
      <c r="I1" s="70"/>
      <c r="J1" s="70"/>
      <c r="K1" s="70"/>
      <c r="L1" s="38"/>
      <c r="M1" s="95"/>
      <c r="N1" s="96" t="s">
        <v>470</v>
      </c>
    </row>
    <row r="2" ht="34.5" customHeight="1" spans="1:14">
      <c r="A2" s="41" t="str">
        <f>"2025"&amp;"年部门政府购买服务预算表"</f>
        <v>2025年部门政府购买服务预算表</v>
      </c>
      <c r="B2" s="78"/>
      <c r="C2" s="58"/>
      <c r="D2" s="78"/>
      <c r="E2" s="78"/>
      <c r="F2" s="78"/>
      <c r="G2" s="78"/>
      <c r="H2" s="79"/>
      <c r="I2" s="78"/>
      <c r="J2" s="78"/>
      <c r="K2" s="78"/>
      <c r="L2" s="58"/>
      <c r="M2" s="79"/>
      <c r="N2" s="78"/>
    </row>
    <row r="3" ht="18.75" customHeight="1" spans="1:14">
      <c r="A3" s="67" t="str">
        <f>"单位名称："&amp;"中国共产党云县委员会组织部"</f>
        <v>单位名称：中国共产党云县委员会组织部</v>
      </c>
      <c r="B3" s="68"/>
      <c r="C3" s="80"/>
      <c r="D3" s="68"/>
      <c r="E3" s="68"/>
      <c r="F3" s="68"/>
      <c r="G3" s="68"/>
      <c r="H3" s="77"/>
      <c r="I3" s="70"/>
      <c r="J3" s="70"/>
      <c r="K3" s="70"/>
      <c r="L3" s="71"/>
      <c r="M3" s="97"/>
      <c r="N3" s="96" t="s">
        <v>171</v>
      </c>
    </row>
    <row r="4" ht="18.75" customHeight="1" spans="1:14">
      <c r="A4" s="11" t="s">
        <v>451</v>
      </c>
      <c r="B4" s="81" t="s">
        <v>471</v>
      </c>
      <c r="C4" s="82" t="s">
        <v>472</v>
      </c>
      <c r="D4" s="45" t="s">
        <v>192</v>
      </c>
      <c r="E4" s="45"/>
      <c r="F4" s="45"/>
      <c r="G4" s="45"/>
      <c r="H4" s="83"/>
      <c r="I4" s="45"/>
      <c r="J4" s="45"/>
      <c r="K4" s="45"/>
      <c r="L4" s="72"/>
      <c r="M4" s="83"/>
      <c r="N4" s="46"/>
    </row>
    <row r="5" ht="18.75" customHeight="1" spans="1:14">
      <c r="A5" s="16"/>
      <c r="B5" s="84"/>
      <c r="C5" s="85"/>
      <c r="D5" s="84" t="s">
        <v>57</v>
      </c>
      <c r="E5" s="84" t="s">
        <v>60</v>
      </c>
      <c r="F5" s="84" t="s">
        <v>457</v>
      </c>
      <c r="G5" s="84" t="s">
        <v>458</v>
      </c>
      <c r="H5" s="85" t="s">
        <v>459</v>
      </c>
      <c r="I5" s="98" t="s">
        <v>80</v>
      </c>
      <c r="J5" s="98"/>
      <c r="K5" s="98"/>
      <c r="L5" s="99"/>
      <c r="M5" s="100"/>
      <c r="N5" s="86"/>
    </row>
    <row r="6" ht="26.25" customHeight="1" spans="1:14">
      <c r="A6" s="18"/>
      <c r="B6" s="86"/>
      <c r="C6" s="87"/>
      <c r="D6" s="86"/>
      <c r="E6" s="86"/>
      <c r="F6" s="86"/>
      <c r="G6" s="86"/>
      <c r="H6" s="87"/>
      <c r="I6" s="86" t="s">
        <v>59</v>
      </c>
      <c r="J6" s="86" t="s">
        <v>66</v>
      </c>
      <c r="K6" s="86" t="s">
        <v>200</v>
      </c>
      <c r="L6" s="101" t="s">
        <v>68</v>
      </c>
      <c r="M6" s="87" t="s">
        <v>69</v>
      </c>
      <c r="N6" s="86" t="s">
        <v>70</v>
      </c>
    </row>
    <row r="7" ht="18.75" customHeight="1" spans="1:14">
      <c r="A7" s="88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</row>
    <row r="8" ht="18.75" customHeight="1" spans="1:14">
      <c r="A8" s="89"/>
      <c r="B8" s="90"/>
      <c r="C8" s="9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9"/>
      <c r="B9" s="90"/>
      <c r="C9" s="9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92" t="s">
        <v>122</v>
      </c>
      <c r="B10" s="93"/>
      <c r="C10" s="9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ht="25" customHeight="1" spans="1:4">
      <c r="A11" s="37" t="s">
        <v>473</v>
      </c>
      <c r="B11" s="37"/>
      <c r="C11" s="37"/>
      <c r="D11" s="37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4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C13" sqref="C13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65"/>
      <c r="G1" s="38"/>
      <c r="H1" s="38"/>
      <c r="I1" s="38" t="s">
        <v>474</v>
      </c>
    </row>
    <row r="2" ht="27.75" customHeight="1" spans="1:9">
      <c r="A2" s="66" t="str">
        <f>"2025"&amp;"年县对下转移支付预算表"</f>
        <v>2025年县对下转移支付预算表</v>
      </c>
      <c r="B2" s="6"/>
      <c r="C2" s="6"/>
      <c r="D2" s="6"/>
      <c r="E2" s="6"/>
      <c r="F2" s="6"/>
      <c r="G2" s="58"/>
      <c r="H2" s="58"/>
      <c r="I2" s="6"/>
    </row>
    <row r="3" ht="18.75" customHeight="1" spans="1:9">
      <c r="A3" s="67" t="str">
        <f>"单位名称："&amp;"中国共产党云县委员会组织部"</f>
        <v>单位名称：中国共产党云县委员会组织部</v>
      </c>
      <c r="B3" s="68"/>
      <c r="C3" s="68"/>
      <c r="D3" s="69"/>
      <c r="E3" s="70"/>
      <c r="G3" s="71"/>
      <c r="H3" s="71"/>
      <c r="I3" s="38" t="s">
        <v>171</v>
      </c>
    </row>
    <row r="4" ht="18.75" customHeight="1" spans="1:9">
      <c r="A4" s="30" t="s">
        <v>475</v>
      </c>
      <c r="B4" s="12" t="s">
        <v>192</v>
      </c>
      <c r="C4" s="13"/>
      <c r="D4" s="13"/>
      <c r="E4" s="12" t="s">
        <v>476</v>
      </c>
      <c r="F4" s="13"/>
      <c r="G4" s="72"/>
      <c r="H4" s="72"/>
      <c r="I4" s="14"/>
    </row>
    <row r="5" ht="18.75" customHeight="1" spans="1:9">
      <c r="A5" s="32"/>
      <c r="B5" s="31" t="s">
        <v>57</v>
      </c>
      <c r="C5" s="11" t="s">
        <v>60</v>
      </c>
      <c r="D5" s="73" t="s">
        <v>477</v>
      </c>
      <c r="E5" s="74" t="s">
        <v>478</v>
      </c>
      <c r="F5" s="74" t="s">
        <v>478</v>
      </c>
      <c r="G5" s="74" t="s">
        <v>478</v>
      </c>
      <c r="H5" s="74" t="s">
        <v>478</v>
      </c>
      <c r="I5" s="74" t="s">
        <v>478</v>
      </c>
    </row>
    <row r="6" ht="18.75" customHeight="1" spans="1:9">
      <c r="A6" s="74">
        <v>1</v>
      </c>
      <c r="B6" s="74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  <c r="H6" s="74">
        <v>8</v>
      </c>
      <c r="I6" s="74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ht="25" customHeight="1" spans="1:4">
      <c r="A9" s="37" t="s">
        <v>479</v>
      </c>
      <c r="B9" s="75"/>
      <c r="C9" s="75"/>
      <c r="D9" s="75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8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C14" sqref="C14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480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8"/>
      <c r="G2" s="6"/>
      <c r="H2" s="58"/>
      <c r="I2" s="58"/>
      <c r="J2" s="6"/>
    </row>
    <row r="3" ht="18.75" customHeight="1" spans="1:8">
      <c r="A3" s="7" t="str">
        <f>"单位名称："&amp;"中国共产党云县委员会组织部"</f>
        <v>单位名称：中国共产党云县委员会组织部</v>
      </c>
      <c r="B3" s="3"/>
      <c r="C3" s="3"/>
      <c r="D3" s="3"/>
      <c r="E3" s="3"/>
      <c r="F3" s="59"/>
      <c r="G3" s="3"/>
      <c r="H3" s="59"/>
    </row>
    <row r="4" ht="18.75" customHeight="1" spans="1:10">
      <c r="A4" s="47" t="s">
        <v>308</v>
      </c>
      <c r="B4" s="47" t="s">
        <v>309</v>
      </c>
      <c r="C4" s="47" t="s">
        <v>310</v>
      </c>
      <c r="D4" s="47" t="s">
        <v>311</v>
      </c>
      <c r="E4" s="47" t="s">
        <v>312</v>
      </c>
      <c r="F4" s="60" t="s">
        <v>313</v>
      </c>
      <c r="G4" s="47" t="s">
        <v>314</v>
      </c>
      <c r="H4" s="60" t="s">
        <v>315</v>
      </c>
      <c r="I4" s="60" t="s">
        <v>316</v>
      </c>
      <c r="J4" s="47" t="s">
        <v>317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60">
        <v>6</v>
      </c>
      <c r="G5" s="47">
        <v>7</v>
      </c>
      <c r="H5" s="60">
        <v>8</v>
      </c>
      <c r="I5" s="60">
        <v>9</v>
      </c>
      <c r="J5" s="47">
        <v>10</v>
      </c>
    </row>
    <row r="6" ht="18.75" customHeight="1" spans="1:10">
      <c r="A6" s="21"/>
      <c r="B6" s="61"/>
      <c r="C6" s="61"/>
      <c r="D6" s="61"/>
      <c r="E6" s="62"/>
      <c r="F6" s="63"/>
      <c r="G6" s="62"/>
      <c r="H6" s="63"/>
      <c r="I6" s="63"/>
      <c r="J6" s="62"/>
    </row>
    <row r="7" ht="18.75" customHeight="1" spans="1:10">
      <c r="A7" s="21"/>
      <c r="B7" s="21"/>
      <c r="C7" s="21"/>
      <c r="D7" s="21"/>
      <c r="E7" s="21"/>
      <c r="F7" s="64"/>
      <c r="G7" s="21"/>
      <c r="H7" s="21"/>
      <c r="I7" s="21"/>
      <c r="J7" s="21"/>
    </row>
    <row r="8" ht="25" customHeight="1" spans="1:1">
      <c r="A8" s="37" t="s">
        <v>481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3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8"/>
  <sheetViews>
    <sheetView showZeros="0" workbookViewId="0">
      <selection activeCell="E13" sqref="E13"/>
    </sheetView>
  </sheetViews>
  <sheetFormatPr defaultColWidth="9.14285714285714" defaultRowHeight="12" customHeight="1" outlineLevelRow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482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"单位名称："&amp;"中国共产党云县委员会组织部"</f>
        <v>单位名称：中国共产党云县委员会组织部</v>
      </c>
      <c r="B3" s="8"/>
      <c r="C3" s="3"/>
      <c r="H3" s="43" t="s">
        <v>171</v>
      </c>
    </row>
    <row r="4" ht="18.75" customHeight="1" spans="1:8">
      <c r="A4" s="11" t="s">
        <v>185</v>
      </c>
      <c r="B4" s="11" t="s">
        <v>483</v>
      </c>
      <c r="C4" s="11" t="s">
        <v>484</v>
      </c>
      <c r="D4" s="11" t="s">
        <v>485</v>
      </c>
      <c r="E4" s="11" t="s">
        <v>486</v>
      </c>
      <c r="F4" s="44" t="s">
        <v>487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455</v>
      </c>
      <c r="G5" s="47" t="s">
        <v>488</v>
      </c>
      <c r="H5" s="47" t="s">
        <v>489</v>
      </c>
    </row>
    <row r="6" ht="28" customHeight="1" spans="1:8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</row>
    <row r="7" s="39" customFormat="1" ht="36" customHeight="1" spans="1:17">
      <c r="A7" s="48" t="s">
        <v>72</v>
      </c>
      <c r="B7" s="49" t="s">
        <v>490</v>
      </c>
      <c r="C7" s="49" t="s">
        <v>491</v>
      </c>
      <c r="D7" s="49" t="s">
        <v>460</v>
      </c>
      <c r="E7" s="50" t="s">
        <v>461</v>
      </c>
      <c r="F7" s="51">
        <v>5</v>
      </c>
      <c r="G7" s="52">
        <v>2000</v>
      </c>
      <c r="H7" s="52">
        <v>10000</v>
      </c>
      <c r="I7" s="57"/>
      <c r="J7" s="57"/>
      <c r="K7" s="57"/>
      <c r="L7" s="57"/>
      <c r="M7" s="57"/>
      <c r="N7" s="57"/>
      <c r="O7" s="57"/>
      <c r="P7" s="57"/>
      <c r="Q7" s="57"/>
    </row>
    <row r="8" ht="36" customHeight="1" spans="1:8">
      <c r="A8" s="25" t="s">
        <v>57</v>
      </c>
      <c r="B8" s="53"/>
      <c r="C8" s="54"/>
      <c r="D8" s="53"/>
      <c r="E8" s="55"/>
      <c r="F8" s="56">
        <v>5</v>
      </c>
      <c r="G8" s="52">
        <v>2000</v>
      </c>
      <c r="H8" s="52">
        <v>10000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E24" sqref="E24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492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"单位名称："&amp;"中国共产党云县委员会组织部"</f>
        <v>单位名称：中国共产党云县委员会组织部</v>
      </c>
      <c r="B3" s="8"/>
      <c r="C3" s="8"/>
      <c r="D3" s="8"/>
      <c r="E3" s="8"/>
      <c r="F3" s="8"/>
      <c r="G3" s="8"/>
      <c r="H3" s="9"/>
      <c r="I3" s="9"/>
      <c r="J3" s="9"/>
      <c r="K3" s="4" t="s">
        <v>171</v>
      </c>
    </row>
    <row r="4" ht="18.75" customHeight="1" spans="1:11">
      <c r="A4" s="10" t="s">
        <v>276</v>
      </c>
      <c r="B4" s="10" t="s">
        <v>187</v>
      </c>
      <c r="C4" s="10" t="s">
        <v>277</v>
      </c>
      <c r="D4" s="11" t="s">
        <v>188</v>
      </c>
      <c r="E4" s="11" t="s">
        <v>189</v>
      </c>
      <c r="F4" s="11" t="s">
        <v>278</v>
      </c>
      <c r="G4" s="11" t="s">
        <v>279</v>
      </c>
      <c r="H4" s="30" t="s">
        <v>57</v>
      </c>
      <c r="I4" s="12" t="s">
        <v>493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60</v>
      </c>
      <c r="J5" s="11" t="s">
        <v>61</v>
      </c>
      <c r="K5" s="11" t="s">
        <v>62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59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122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ht="25" customHeight="1" spans="1:8">
      <c r="A11" s="37" t="s">
        <v>494</v>
      </c>
      <c r="B11" s="37"/>
      <c r="C11" s="37"/>
      <c r="D11" s="37"/>
      <c r="E11" s="37"/>
      <c r="F11" s="37"/>
      <c r="G11" s="37"/>
      <c r="H11" s="37"/>
    </row>
  </sheetData>
  <mergeCells count="16">
    <mergeCell ref="A2:K2"/>
    <mergeCell ref="A3:G3"/>
    <mergeCell ref="I4:K4"/>
    <mergeCell ref="A10:G10"/>
    <mergeCell ref="A11:H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7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6"/>
  <sheetViews>
    <sheetView showZeros="0" workbookViewId="0">
      <selection activeCell="F30" sqref="F3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495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"单位名称："&amp;"中国共产党云县委员会组织部"</f>
        <v>单位名称：中国共产党云县委员会组织部</v>
      </c>
      <c r="B3" s="8"/>
      <c r="C3" s="8"/>
      <c r="D3" s="8"/>
      <c r="E3" s="9"/>
      <c r="F3" s="9"/>
      <c r="G3" s="4" t="s">
        <v>171</v>
      </c>
    </row>
    <row r="4" ht="18.75" customHeight="1" spans="1:7">
      <c r="A4" s="10" t="s">
        <v>277</v>
      </c>
      <c r="B4" s="10" t="s">
        <v>276</v>
      </c>
      <c r="C4" s="10" t="s">
        <v>187</v>
      </c>
      <c r="D4" s="11" t="s">
        <v>496</v>
      </c>
      <c r="E4" s="12" t="s">
        <v>60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59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72</v>
      </c>
      <c r="B8" s="22"/>
      <c r="C8" s="22"/>
      <c r="D8" s="21"/>
      <c r="E8" s="23">
        <v>710000</v>
      </c>
      <c r="F8" s="23">
        <v>710000</v>
      </c>
      <c r="G8" s="23">
        <v>710000</v>
      </c>
    </row>
    <row r="9" ht="18.75" customHeight="1" spans="1:7">
      <c r="A9" s="24" t="s">
        <v>72</v>
      </c>
      <c r="B9" s="21"/>
      <c r="C9" s="21"/>
      <c r="D9" s="21"/>
      <c r="E9" s="23">
        <v>710000</v>
      </c>
      <c r="F9" s="23">
        <v>710000</v>
      </c>
      <c r="G9" s="23">
        <v>710000</v>
      </c>
    </row>
    <row r="10" ht="18.75" customHeight="1" spans="1:7">
      <c r="A10" s="24" t="s">
        <v>72</v>
      </c>
      <c r="B10" s="21" t="s">
        <v>497</v>
      </c>
      <c r="C10" s="21" t="s">
        <v>295</v>
      </c>
      <c r="D10" s="21" t="s">
        <v>498</v>
      </c>
      <c r="E10" s="23">
        <v>40000</v>
      </c>
      <c r="F10" s="23">
        <v>40000</v>
      </c>
      <c r="G10" s="23">
        <v>40000</v>
      </c>
    </row>
    <row r="11" ht="18.75" customHeight="1" spans="1:7">
      <c r="A11" s="24" t="s">
        <v>72</v>
      </c>
      <c r="B11" s="21" t="s">
        <v>497</v>
      </c>
      <c r="C11" s="21" t="s">
        <v>282</v>
      </c>
      <c r="D11" s="21" t="s">
        <v>498</v>
      </c>
      <c r="E11" s="23">
        <v>100000</v>
      </c>
      <c r="F11" s="23">
        <v>100000</v>
      </c>
      <c r="G11" s="23">
        <v>100000</v>
      </c>
    </row>
    <row r="12" ht="18.75" customHeight="1" spans="1:7">
      <c r="A12" s="24" t="s">
        <v>72</v>
      </c>
      <c r="B12" s="21" t="s">
        <v>497</v>
      </c>
      <c r="C12" s="21" t="s">
        <v>285</v>
      </c>
      <c r="D12" s="21" t="s">
        <v>498</v>
      </c>
      <c r="E12" s="23">
        <v>170000</v>
      </c>
      <c r="F12" s="23">
        <v>170000</v>
      </c>
      <c r="G12" s="23">
        <v>170000</v>
      </c>
    </row>
    <row r="13" ht="18.75" customHeight="1" spans="1:7">
      <c r="A13" s="24" t="s">
        <v>72</v>
      </c>
      <c r="B13" s="21" t="s">
        <v>497</v>
      </c>
      <c r="C13" s="21" t="s">
        <v>291</v>
      </c>
      <c r="D13" s="21" t="s">
        <v>498</v>
      </c>
      <c r="E13" s="23">
        <v>134000</v>
      </c>
      <c r="F13" s="23">
        <v>134000</v>
      </c>
      <c r="G13" s="23">
        <v>134000</v>
      </c>
    </row>
    <row r="14" ht="18.75" customHeight="1" spans="1:7">
      <c r="A14" s="24" t="s">
        <v>72</v>
      </c>
      <c r="B14" s="21" t="s">
        <v>497</v>
      </c>
      <c r="C14" s="21" t="s">
        <v>293</v>
      </c>
      <c r="D14" s="21" t="s">
        <v>498</v>
      </c>
      <c r="E14" s="23">
        <v>16000</v>
      </c>
      <c r="F14" s="23">
        <v>16000</v>
      </c>
      <c r="G14" s="23">
        <v>16000</v>
      </c>
    </row>
    <row r="15" ht="18.75" customHeight="1" spans="1:7">
      <c r="A15" s="24" t="s">
        <v>72</v>
      </c>
      <c r="B15" s="21" t="s">
        <v>497</v>
      </c>
      <c r="C15" s="21" t="s">
        <v>297</v>
      </c>
      <c r="D15" s="21" t="s">
        <v>498</v>
      </c>
      <c r="E15" s="23">
        <v>250000</v>
      </c>
      <c r="F15" s="23">
        <v>250000</v>
      </c>
      <c r="G15" s="23">
        <v>250000</v>
      </c>
    </row>
    <row r="16" ht="18.75" customHeight="1" spans="1:7">
      <c r="A16" s="25" t="s">
        <v>57</v>
      </c>
      <c r="B16" s="26" t="s">
        <v>499</v>
      </c>
      <c r="C16" s="26"/>
      <c r="D16" s="27"/>
      <c r="E16" s="23">
        <v>710000</v>
      </c>
      <c r="F16" s="23">
        <v>710000</v>
      </c>
      <c r="G16" s="23">
        <v>710000</v>
      </c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selection activeCell="C14" sqref="C14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11"/>
      <c r="O1" s="76"/>
      <c r="P1" s="76"/>
      <c r="Q1" s="76"/>
      <c r="R1" s="76"/>
      <c r="S1" s="38" t="s">
        <v>54</v>
      </c>
    </row>
    <row r="2" ht="57.75" customHeight="1" spans="1:19">
      <c r="A2" s="140" t="str">
        <f>"2025"&amp;"年部门收入预算表"</f>
        <v>2025年部门收入预算表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212"/>
      <c r="P2" s="212"/>
      <c r="Q2" s="212"/>
      <c r="R2" s="212"/>
      <c r="S2" s="212"/>
    </row>
    <row r="3" ht="18.75" customHeight="1" spans="1:19">
      <c r="A3" s="42" t="str">
        <f>"单位名称："&amp;"中国共产党云县委员会组织部"</f>
        <v>单位名称：中国共产党云县委员会组织部</v>
      </c>
      <c r="B3" s="102"/>
      <c r="C3" s="102"/>
      <c r="D3" s="102"/>
      <c r="E3" s="102"/>
      <c r="F3" s="102"/>
      <c r="G3" s="102"/>
      <c r="H3" s="102"/>
      <c r="I3" s="102"/>
      <c r="J3" s="80"/>
      <c r="K3" s="102"/>
      <c r="L3" s="102"/>
      <c r="M3" s="102"/>
      <c r="N3" s="102"/>
      <c r="O3" s="80"/>
      <c r="P3" s="80"/>
      <c r="Q3" s="80"/>
      <c r="R3" s="80"/>
      <c r="S3" s="38" t="s">
        <v>1</v>
      </c>
    </row>
    <row r="4" ht="18.75" customHeight="1" spans="1:19">
      <c r="A4" s="196" t="s">
        <v>55</v>
      </c>
      <c r="B4" s="197" t="s">
        <v>56</v>
      </c>
      <c r="C4" s="197" t="s">
        <v>57</v>
      </c>
      <c r="D4" s="198" t="s">
        <v>58</v>
      </c>
      <c r="E4" s="199"/>
      <c r="F4" s="199"/>
      <c r="G4" s="199"/>
      <c r="H4" s="199"/>
      <c r="I4" s="199"/>
      <c r="J4" s="213"/>
      <c r="K4" s="199"/>
      <c r="L4" s="199"/>
      <c r="M4" s="199"/>
      <c r="N4" s="214"/>
      <c r="O4" s="198" t="s">
        <v>47</v>
      </c>
      <c r="P4" s="198"/>
      <c r="Q4" s="198"/>
      <c r="R4" s="198"/>
      <c r="S4" s="217"/>
    </row>
    <row r="5" ht="18.75" customHeight="1" spans="1:19">
      <c r="A5" s="200"/>
      <c r="B5" s="201"/>
      <c r="C5" s="201"/>
      <c r="D5" s="202" t="s">
        <v>59</v>
      </c>
      <c r="E5" s="202" t="s">
        <v>60</v>
      </c>
      <c r="F5" s="202" t="s">
        <v>61</v>
      </c>
      <c r="G5" s="202" t="s">
        <v>62</v>
      </c>
      <c r="H5" s="202" t="s">
        <v>63</v>
      </c>
      <c r="I5" s="215" t="s">
        <v>64</v>
      </c>
      <c r="J5" s="215"/>
      <c r="K5" s="215"/>
      <c r="L5" s="215"/>
      <c r="M5" s="215"/>
      <c r="N5" s="205"/>
      <c r="O5" s="202" t="s">
        <v>59</v>
      </c>
      <c r="P5" s="202" t="s">
        <v>60</v>
      </c>
      <c r="Q5" s="202" t="s">
        <v>61</v>
      </c>
      <c r="R5" s="202" t="s">
        <v>62</v>
      </c>
      <c r="S5" s="202" t="s">
        <v>65</v>
      </c>
    </row>
    <row r="6" ht="18.75" customHeight="1" spans="1:19">
      <c r="A6" s="203"/>
      <c r="B6" s="204"/>
      <c r="C6" s="204"/>
      <c r="D6" s="205"/>
      <c r="E6" s="205"/>
      <c r="F6" s="205"/>
      <c r="G6" s="205"/>
      <c r="H6" s="205"/>
      <c r="I6" s="204" t="s">
        <v>59</v>
      </c>
      <c r="J6" s="204" t="s">
        <v>66</v>
      </c>
      <c r="K6" s="204" t="s">
        <v>67</v>
      </c>
      <c r="L6" s="204" t="s">
        <v>68</v>
      </c>
      <c r="M6" s="204" t="s">
        <v>69</v>
      </c>
      <c r="N6" s="204" t="s">
        <v>70</v>
      </c>
      <c r="O6" s="216"/>
      <c r="P6" s="216"/>
      <c r="Q6" s="216"/>
      <c r="R6" s="216"/>
      <c r="S6" s="205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206" t="s">
        <v>71</v>
      </c>
      <c r="B8" s="207" t="s">
        <v>72</v>
      </c>
      <c r="C8" s="23">
        <v>4446450.61</v>
      </c>
      <c r="D8" s="23">
        <v>4446450.61</v>
      </c>
      <c r="E8" s="23">
        <v>4446450.61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06" t="s">
        <v>73</v>
      </c>
      <c r="B9" s="208" t="s">
        <v>72</v>
      </c>
      <c r="C9" s="23">
        <v>4446450.61</v>
      </c>
      <c r="D9" s="23">
        <v>4446450.61</v>
      </c>
      <c r="E9" s="23">
        <v>4446450.61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209" t="s">
        <v>57</v>
      </c>
      <c r="B10" s="210"/>
      <c r="C10" s="23">
        <v>4446450.61</v>
      </c>
      <c r="D10" s="23">
        <v>4446450.61</v>
      </c>
      <c r="E10" s="23">
        <v>4446450.61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</sheetData>
  <mergeCells count="19">
    <mergeCell ref="A2:S2"/>
    <mergeCell ref="A3:D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selection activeCell="C24" sqref="C24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84"/>
      <c r="E1" s="1"/>
      <c r="F1" s="1"/>
      <c r="G1" s="1"/>
      <c r="H1" s="184"/>
      <c r="I1" s="1"/>
      <c r="J1" s="184"/>
      <c r="K1" s="1"/>
      <c r="L1" s="1"/>
      <c r="M1" s="1"/>
      <c r="N1" s="1"/>
      <c r="O1" s="40" t="s">
        <v>74</v>
      </c>
    </row>
    <row r="2" ht="42" customHeight="1" spans="1:15">
      <c r="A2" s="5" t="str">
        <f>"2025"&amp;"年部门支出预算表"</f>
        <v>2025年部门支出预算表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</row>
    <row r="3" ht="18.75" customHeight="1" spans="1:15">
      <c r="A3" s="186" t="str">
        <f>"单位名称："&amp;"中国共产党云县委员会组织部"</f>
        <v>单位名称：中国共产党云县委员会组织部</v>
      </c>
      <c r="B3" s="187"/>
      <c r="C3" s="70"/>
      <c r="D3" s="29"/>
      <c r="E3" s="70"/>
      <c r="F3" s="70"/>
      <c r="G3" s="70"/>
      <c r="H3" s="29"/>
      <c r="I3" s="70"/>
      <c r="J3" s="29"/>
      <c r="K3" s="70"/>
      <c r="L3" s="70"/>
      <c r="M3" s="194"/>
      <c r="N3" s="194"/>
      <c r="O3" s="40" t="s">
        <v>1</v>
      </c>
    </row>
    <row r="4" ht="18.75" customHeight="1" spans="1:15">
      <c r="A4" s="10" t="s">
        <v>75</v>
      </c>
      <c r="B4" s="10" t="s">
        <v>76</v>
      </c>
      <c r="C4" s="10" t="s">
        <v>57</v>
      </c>
      <c r="D4" s="12" t="s">
        <v>60</v>
      </c>
      <c r="E4" s="83" t="s">
        <v>77</v>
      </c>
      <c r="F4" s="150" t="s">
        <v>78</v>
      </c>
      <c r="G4" s="10" t="s">
        <v>61</v>
      </c>
      <c r="H4" s="10" t="s">
        <v>62</v>
      </c>
      <c r="I4" s="10" t="s">
        <v>79</v>
      </c>
      <c r="J4" s="12" t="s">
        <v>80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74" t="s">
        <v>59</v>
      </c>
      <c r="E5" s="101" t="s">
        <v>77</v>
      </c>
      <c r="F5" s="101" t="s">
        <v>78</v>
      </c>
      <c r="G5" s="18"/>
      <c r="H5" s="18"/>
      <c r="I5" s="18"/>
      <c r="J5" s="74" t="s">
        <v>59</v>
      </c>
      <c r="K5" s="47" t="s">
        <v>81</v>
      </c>
      <c r="L5" s="47" t="s">
        <v>82</v>
      </c>
      <c r="M5" s="47" t="s">
        <v>83</v>
      </c>
      <c r="N5" s="47" t="s">
        <v>84</v>
      </c>
      <c r="O5" s="47" t="s">
        <v>85</v>
      </c>
    </row>
    <row r="6" ht="18.75" customHeight="1" spans="1:15">
      <c r="A6" s="128">
        <v>1</v>
      </c>
      <c r="B6" s="128">
        <v>2</v>
      </c>
      <c r="C6" s="74">
        <v>3</v>
      </c>
      <c r="D6" s="74">
        <v>4</v>
      </c>
      <c r="E6" s="74">
        <v>5</v>
      </c>
      <c r="F6" s="74">
        <v>6</v>
      </c>
      <c r="G6" s="74">
        <v>7</v>
      </c>
      <c r="H6" s="74">
        <v>8</v>
      </c>
      <c r="I6" s="74">
        <v>9</v>
      </c>
      <c r="J6" s="74">
        <v>10</v>
      </c>
      <c r="K6" s="74">
        <v>11</v>
      </c>
      <c r="L6" s="74">
        <v>12</v>
      </c>
      <c r="M6" s="74">
        <v>13</v>
      </c>
      <c r="N6" s="74">
        <v>14</v>
      </c>
      <c r="O6" s="74">
        <v>15</v>
      </c>
    </row>
    <row r="7" ht="18.75" customHeight="1" spans="1:15">
      <c r="A7" s="144" t="s">
        <v>86</v>
      </c>
      <c r="B7" s="173" t="s">
        <v>87</v>
      </c>
      <c r="C7" s="23">
        <v>3286510.73</v>
      </c>
      <c r="D7" s="23">
        <v>3286510.73</v>
      </c>
      <c r="E7" s="23">
        <v>2576510.73</v>
      </c>
      <c r="F7" s="23">
        <v>710000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88" t="s">
        <v>88</v>
      </c>
      <c r="B8" s="225" t="s">
        <v>89</v>
      </c>
      <c r="C8" s="23">
        <v>3286510.73</v>
      </c>
      <c r="D8" s="23">
        <v>3286510.73</v>
      </c>
      <c r="E8" s="23">
        <v>2576510.73</v>
      </c>
      <c r="F8" s="23">
        <v>710000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90" t="s">
        <v>90</v>
      </c>
      <c r="B9" s="226" t="s">
        <v>91</v>
      </c>
      <c r="C9" s="23">
        <v>2576510.73</v>
      </c>
      <c r="D9" s="23">
        <v>2576510.73</v>
      </c>
      <c r="E9" s="23">
        <v>2576510.73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90" t="s">
        <v>92</v>
      </c>
      <c r="B10" s="226" t="s">
        <v>93</v>
      </c>
      <c r="C10" s="23">
        <v>710000</v>
      </c>
      <c r="D10" s="23">
        <v>710000</v>
      </c>
      <c r="E10" s="23"/>
      <c r="F10" s="23">
        <v>710000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44" t="s">
        <v>94</v>
      </c>
      <c r="B11" s="173" t="s">
        <v>95</v>
      </c>
      <c r="C11" s="23">
        <v>784895</v>
      </c>
      <c r="D11" s="23">
        <v>784895</v>
      </c>
      <c r="E11" s="23">
        <v>784895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8" t="s">
        <v>96</v>
      </c>
      <c r="B12" s="225" t="s">
        <v>97</v>
      </c>
      <c r="C12" s="23">
        <v>658895</v>
      </c>
      <c r="D12" s="23">
        <v>658895</v>
      </c>
      <c r="E12" s="23">
        <v>658895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90" t="s">
        <v>98</v>
      </c>
      <c r="B13" s="226" t="s">
        <v>99</v>
      </c>
      <c r="C13" s="23">
        <v>358453.4</v>
      </c>
      <c r="D13" s="23">
        <v>358453.4</v>
      </c>
      <c r="E13" s="23">
        <v>358453.4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90" t="s">
        <v>100</v>
      </c>
      <c r="B14" s="226" t="s">
        <v>101</v>
      </c>
      <c r="C14" s="23">
        <v>300441.6</v>
      </c>
      <c r="D14" s="23">
        <v>300441.6</v>
      </c>
      <c r="E14" s="23">
        <v>300441.6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8" t="s">
        <v>102</v>
      </c>
      <c r="B15" s="225" t="s">
        <v>103</v>
      </c>
      <c r="C15" s="23">
        <v>126000</v>
      </c>
      <c r="D15" s="23">
        <v>126000</v>
      </c>
      <c r="E15" s="23">
        <v>126000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90" t="s">
        <v>104</v>
      </c>
      <c r="B16" s="226" t="s">
        <v>105</v>
      </c>
      <c r="C16" s="23">
        <v>126000</v>
      </c>
      <c r="D16" s="23">
        <v>126000</v>
      </c>
      <c r="E16" s="23">
        <v>126000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44" t="s">
        <v>106</v>
      </c>
      <c r="B17" s="173" t="s">
        <v>107</v>
      </c>
      <c r="C17" s="23">
        <v>145825.68</v>
      </c>
      <c r="D17" s="23">
        <v>145825.68</v>
      </c>
      <c r="E17" s="23">
        <v>145825.68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8" t="s">
        <v>108</v>
      </c>
      <c r="B18" s="225" t="s">
        <v>109</v>
      </c>
      <c r="C18" s="23">
        <v>145825.68</v>
      </c>
      <c r="D18" s="23">
        <v>145825.68</v>
      </c>
      <c r="E18" s="23">
        <v>145825.68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90" t="s">
        <v>110</v>
      </c>
      <c r="B19" s="226" t="s">
        <v>111</v>
      </c>
      <c r="C19" s="23">
        <v>120059.58</v>
      </c>
      <c r="D19" s="23">
        <v>120059.58</v>
      </c>
      <c r="E19" s="23">
        <v>120059.58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90" t="s">
        <v>112</v>
      </c>
      <c r="B20" s="226" t="s">
        <v>113</v>
      </c>
      <c r="C20" s="23">
        <v>15561.78</v>
      </c>
      <c r="D20" s="23">
        <v>15561.78</v>
      </c>
      <c r="E20" s="23">
        <v>15561.78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90" t="s">
        <v>114</v>
      </c>
      <c r="B21" s="226" t="s">
        <v>115</v>
      </c>
      <c r="C21" s="23">
        <v>10204.32</v>
      </c>
      <c r="D21" s="23">
        <v>10204.32</v>
      </c>
      <c r="E21" s="23">
        <v>10204.32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44" t="s">
        <v>116</v>
      </c>
      <c r="B22" s="173" t="s">
        <v>117</v>
      </c>
      <c r="C22" s="23">
        <v>229219.2</v>
      </c>
      <c r="D22" s="23">
        <v>229219.2</v>
      </c>
      <c r="E22" s="23">
        <v>229219.2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8" t="s">
        <v>118</v>
      </c>
      <c r="B23" s="225" t="s">
        <v>119</v>
      </c>
      <c r="C23" s="23">
        <v>229219.2</v>
      </c>
      <c r="D23" s="23">
        <v>229219.2</v>
      </c>
      <c r="E23" s="23">
        <v>229219.2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90" t="s">
        <v>120</v>
      </c>
      <c r="B24" s="226" t="s">
        <v>121</v>
      </c>
      <c r="C24" s="23">
        <v>229219.2</v>
      </c>
      <c r="D24" s="23">
        <v>229219.2</v>
      </c>
      <c r="E24" s="23">
        <v>229219.2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92" t="s">
        <v>122</v>
      </c>
      <c r="B25" s="193" t="s">
        <v>122</v>
      </c>
      <c r="C25" s="23">
        <v>4446450.61</v>
      </c>
      <c r="D25" s="23">
        <v>4446450.61</v>
      </c>
      <c r="E25" s="23">
        <v>3736450.61</v>
      </c>
      <c r="F25" s="23">
        <v>710000</v>
      </c>
      <c r="G25" s="23"/>
      <c r="H25" s="23"/>
      <c r="I25" s="23"/>
      <c r="J25" s="23"/>
      <c r="K25" s="23"/>
      <c r="L25" s="23"/>
      <c r="M25" s="23"/>
      <c r="N25" s="23"/>
      <c r="O25" s="23"/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9" workbookViewId="0">
      <selection activeCell="E54" sqref="E54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123</v>
      </c>
    </row>
    <row r="2" ht="36" customHeight="1" spans="1:4">
      <c r="A2" s="5" t="str">
        <f>"2025"&amp;"年部门财政拨款收支预算总表"</f>
        <v>2025年部门财政拨款收支预算总表</v>
      </c>
      <c r="B2" s="171"/>
      <c r="C2" s="171"/>
      <c r="D2" s="171"/>
    </row>
    <row r="3" ht="18.75" customHeight="1" spans="1:4">
      <c r="A3" s="7" t="str">
        <f>"单位名称："&amp;"中国共产党云县委员会组织部"</f>
        <v>单位名称：中国共产党云县委员会组织部</v>
      </c>
      <c r="B3" s="172"/>
      <c r="C3" s="172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17" t="str">
        <f>"2025"&amp;"年预算数"</f>
        <v>2025年预算数</v>
      </c>
      <c r="C5" s="30" t="s">
        <v>124</v>
      </c>
      <c r="D5" s="117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73" t="s">
        <v>125</v>
      </c>
      <c r="B7" s="23">
        <v>4446450.61</v>
      </c>
      <c r="C7" s="22" t="s">
        <v>126</v>
      </c>
      <c r="D7" s="23">
        <v>4446450.61</v>
      </c>
    </row>
    <row r="8" ht="18.75" customHeight="1" spans="1:4">
      <c r="A8" s="174" t="s">
        <v>127</v>
      </c>
      <c r="B8" s="23">
        <v>4446450.61</v>
      </c>
      <c r="C8" s="22" t="s">
        <v>128</v>
      </c>
      <c r="D8" s="23">
        <v>3286510.73</v>
      </c>
    </row>
    <row r="9" ht="18.75" customHeight="1" spans="1:4">
      <c r="A9" s="174" t="s">
        <v>129</v>
      </c>
      <c r="B9" s="23"/>
      <c r="C9" s="22" t="s">
        <v>130</v>
      </c>
      <c r="D9" s="23"/>
    </row>
    <row r="10" ht="18.75" customHeight="1" spans="1:4">
      <c r="A10" s="174" t="s">
        <v>131</v>
      </c>
      <c r="B10" s="23"/>
      <c r="C10" s="22" t="s">
        <v>132</v>
      </c>
      <c r="D10" s="23"/>
    </row>
    <row r="11" ht="18.75" customHeight="1" spans="1:4">
      <c r="A11" s="175" t="s">
        <v>133</v>
      </c>
      <c r="B11" s="23"/>
      <c r="C11" s="176" t="s">
        <v>134</v>
      </c>
      <c r="D11" s="23"/>
    </row>
    <row r="12" ht="18.75" customHeight="1" spans="1:4">
      <c r="A12" s="177" t="s">
        <v>127</v>
      </c>
      <c r="B12" s="23"/>
      <c r="C12" s="178" t="s">
        <v>135</v>
      </c>
      <c r="D12" s="23"/>
    </row>
    <row r="13" ht="18.75" customHeight="1" spans="1:4">
      <c r="A13" s="177" t="s">
        <v>129</v>
      </c>
      <c r="B13" s="23"/>
      <c r="C13" s="178" t="s">
        <v>136</v>
      </c>
      <c r="D13" s="23"/>
    </row>
    <row r="14" ht="18.75" customHeight="1" spans="1:4">
      <c r="A14" s="177" t="s">
        <v>131</v>
      </c>
      <c r="B14" s="23"/>
      <c r="C14" s="178" t="s">
        <v>137</v>
      </c>
      <c r="D14" s="23"/>
    </row>
    <row r="15" ht="18.75" customHeight="1" spans="1:4">
      <c r="A15" s="177" t="s">
        <v>26</v>
      </c>
      <c r="B15" s="23"/>
      <c r="C15" s="178" t="s">
        <v>138</v>
      </c>
      <c r="D15" s="23">
        <v>784895</v>
      </c>
    </row>
    <row r="16" ht="18.75" customHeight="1" spans="1:4">
      <c r="A16" s="177" t="s">
        <v>26</v>
      </c>
      <c r="B16" s="23" t="s">
        <v>26</v>
      </c>
      <c r="C16" s="178" t="s">
        <v>139</v>
      </c>
      <c r="D16" s="23">
        <v>145825.68</v>
      </c>
    </row>
    <row r="17" ht="18.75" customHeight="1" spans="1:4">
      <c r="A17" s="179" t="s">
        <v>26</v>
      </c>
      <c r="B17" s="23" t="s">
        <v>26</v>
      </c>
      <c r="C17" s="178" t="s">
        <v>140</v>
      </c>
      <c r="D17" s="23"/>
    </row>
    <row r="18" ht="18.75" customHeight="1" spans="1:4">
      <c r="A18" s="179" t="s">
        <v>26</v>
      </c>
      <c r="B18" s="23" t="s">
        <v>26</v>
      </c>
      <c r="C18" s="178" t="s">
        <v>141</v>
      </c>
      <c r="D18" s="23"/>
    </row>
    <row r="19" ht="18.75" customHeight="1" spans="1:4">
      <c r="A19" s="180" t="s">
        <v>26</v>
      </c>
      <c r="B19" s="23" t="s">
        <v>26</v>
      </c>
      <c r="C19" s="178" t="s">
        <v>142</v>
      </c>
      <c r="D19" s="23"/>
    </row>
    <row r="20" ht="18.75" customHeight="1" spans="1:4">
      <c r="A20" s="180" t="s">
        <v>26</v>
      </c>
      <c r="B20" s="23" t="s">
        <v>26</v>
      </c>
      <c r="C20" s="178" t="s">
        <v>143</v>
      </c>
      <c r="D20" s="23"/>
    </row>
    <row r="21" ht="18.75" customHeight="1" spans="1:4">
      <c r="A21" s="180" t="s">
        <v>26</v>
      </c>
      <c r="B21" s="23" t="s">
        <v>26</v>
      </c>
      <c r="C21" s="178" t="s">
        <v>144</v>
      </c>
      <c r="D21" s="23"/>
    </row>
    <row r="22" ht="18.75" customHeight="1" spans="1:4">
      <c r="A22" s="180" t="s">
        <v>26</v>
      </c>
      <c r="B22" s="23" t="s">
        <v>26</v>
      </c>
      <c r="C22" s="178" t="s">
        <v>145</v>
      </c>
      <c r="D22" s="23"/>
    </row>
    <row r="23" ht="18.75" customHeight="1" spans="1:4">
      <c r="A23" s="180" t="s">
        <v>26</v>
      </c>
      <c r="B23" s="23" t="s">
        <v>26</v>
      </c>
      <c r="C23" s="178" t="s">
        <v>146</v>
      </c>
      <c r="D23" s="23"/>
    </row>
    <row r="24" ht="18.75" customHeight="1" spans="1:4">
      <c r="A24" s="180" t="s">
        <v>26</v>
      </c>
      <c r="B24" s="23" t="s">
        <v>26</v>
      </c>
      <c r="C24" s="178" t="s">
        <v>147</v>
      </c>
      <c r="D24" s="23"/>
    </row>
    <row r="25" ht="18.75" customHeight="1" spans="1:4">
      <c r="A25" s="180" t="s">
        <v>26</v>
      </c>
      <c r="B25" s="23" t="s">
        <v>26</v>
      </c>
      <c r="C25" s="178" t="s">
        <v>148</v>
      </c>
      <c r="D25" s="23"/>
    </row>
    <row r="26" ht="18.75" customHeight="1" spans="1:4">
      <c r="A26" s="180" t="s">
        <v>26</v>
      </c>
      <c r="B26" s="23" t="s">
        <v>26</v>
      </c>
      <c r="C26" s="178" t="s">
        <v>149</v>
      </c>
      <c r="D26" s="23">
        <v>229219.2</v>
      </c>
    </row>
    <row r="27" ht="18.75" customHeight="1" spans="1:4">
      <c r="A27" s="180" t="s">
        <v>26</v>
      </c>
      <c r="B27" s="23" t="s">
        <v>26</v>
      </c>
      <c r="C27" s="178" t="s">
        <v>150</v>
      </c>
      <c r="D27" s="23"/>
    </row>
    <row r="28" ht="18.75" customHeight="1" spans="1:4">
      <c r="A28" s="180" t="s">
        <v>26</v>
      </c>
      <c r="B28" s="23" t="s">
        <v>26</v>
      </c>
      <c r="C28" s="178" t="s">
        <v>151</v>
      </c>
      <c r="D28" s="23"/>
    </row>
    <row r="29" ht="18.75" customHeight="1" spans="1:4">
      <c r="A29" s="180" t="s">
        <v>26</v>
      </c>
      <c r="B29" s="23" t="s">
        <v>26</v>
      </c>
      <c r="C29" s="178" t="s">
        <v>152</v>
      </c>
      <c r="D29" s="23"/>
    </row>
    <row r="30" ht="18.75" customHeight="1" spans="1:4">
      <c r="A30" s="180" t="s">
        <v>26</v>
      </c>
      <c r="B30" s="23" t="s">
        <v>26</v>
      </c>
      <c r="C30" s="178" t="s">
        <v>153</v>
      </c>
      <c r="D30" s="23"/>
    </row>
    <row r="31" ht="18.75" customHeight="1" spans="1:4">
      <c r="A31" s="181" t="s">
        <v>26</v>
      </c>
      <c r="B31" s="23" t="s">
        <v>26</v>
      </c>
      <c r="C31" s="178" t="s">
        <v>154</v>
      </c>
      <c r="D31" s="23"/>
    </row>
    <row r="32" ht="18.75" customHeight="1" spans="1:4">
      <c r="A32" s="181" t="s">
        <v>26</v>
      </c>
      <c r="B32" s="23" t="s">
        <v>26</v>
      </c>
      <c r="C32" s="178" t="s">
        <v>155</v>
      </c>
      <c r="D32" s="23"/>
    </row>
    <row r="33" ht="18.75" customHeight="1" spans="1:4">
      <c r="A33" s="181" t="s">
        <v>26</v>
      </c>
      <c r="B33" s="23" t="s">
        <v>26</v>
      </c>
      <c r="C33" s="178" t="s">
        <v>156</v>
      </c>
      <c r="D33" s="23"/>
    </row>
    <row r="34" ht="18.75" customHeight="1" spans="1:4">
      <c r="A34" s="181"/>
      <c r="B34" s="23"/>
      <c r="C34" s="178" t="s">
        <v>157</v>
      </c>
      <c r="D34" s="23"/>
    </row>
    <row r="35" ht="18.75" customHeight="1" spans="1:4">
      <c r="A35" s="181" t="s">
        <v>26</v>
      </c>
      <c r="B35" s="23" t="s">
        <v>26</v>
      </c>
      <c r="C35" s="178" t="s">
        <v>158</v>
      </c>
      <c r="D35" s="23"/>
    </row>
    <row r="36" ht="18.75" customHeight="1" spans="1:4">
      <c r="A36" s="63" t="s">
        <v>159</v>
      </c>
      <c r="B36" s="182">
        <v>4446450.61</v>
      </c>
      <c r="C36" s="183" t="s">
        <v>53</v>
      </c>
      <c r="D36" s="182">
        <v>4446450.61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6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selection activeCell="D29" sqref="D29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62"/>
      <c r="F1" s="65"/>
      <c r="G1" s="40" t="s">
        <v>160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63"/>
      <c r="C2" s="163"/>
      <c r="D2" s="163"/>
      <c r="E2" s="163"/>
      <c r="F2" s="163"/>
      <c r="G2" s="163"/>
    </row>
    <row r="3" ht="18" customHeight="1" spans="1:7">
      <c r="A3" s="164" t="str">
        <f>"单位名称："&amp;"中国共产党云县委员会组织部"</f>
        <v>单位名称：中国共产党云县委员会组织部</v>
      </c>
      <c r="B3" s="28"/>
      <c r="C3" s="29"/>
      <c r="D3" s="29"/>
      <c r="E3" s="29"/>
      <c r="F3" s="112"/>
      <c r="G3" s="40" t="s">
        <v>1</v>
      </c>
    </row>
    <row r="4" ht="20.25" customHeight="1" spans="1:7">
      <c r="A4" s="165" t="s">
        <v>161</v>
      </c>
      <c r="B4" s="166"/>
      <c r="C4" s="117" t="s">
        <v>57</v>
      </c>
      <c r="D4" s="142" t="s">
        <v>77</v>
      </c>
      <c r="E4" s="13"/>
      <c r="F4" s="14"/>
      <c r="G4" s="135" t="s">
        <v>78</v>
      </c>
    </row>
    <row r="5" ht="20.25" customHeight="1" spans="1:7">
      <c r="A5" s="167" t="s">
        <v>75</v>
      </c>
      <c r="B5" s="167" t="s">
        <v>76</v>
      </c>
      <c r="C5" s="32"/>
      <c r="D5" s="74" t="s">
        <v>59</v>
      </c>
      <c r="E5" s="74" t="s">
        <v>162</v>
      </c>
      <c r="F5" s="74" t="s">
        <v>163</v>
      </c>
      <c r="G5" s="103"/>
    </row>
    <row r="6" ht="19.5" customHeight="1" spans="1:7">
      <c r="A6" s="167" t="s">
        <v>164</v>
      </c>
      <c r="B6" s="167" t="s">
        <v>165</v>
      </c>
      <c r="C6" s="167" t="s">
        <v>166</v>
      </c>
      <c r="D6" s="74">
        <v>4</v>
      </c>
      <c r="E6" s="168" t="s">
        <v>167</v>
      </c>
      <c r="F6" s="168" t="s">
        <v>168</v>
      </c>
      <c r="G6" s="167" t="s">
        <v>169</v>
      </c>
    </row>
    <row r="7" ht="18" customHeight="1" spans="1:7">
      <c r="A7" s="33" t="s">
        <v>86</v>
      </c>
      <c r="B7" s="33" t="s">
        <v>87</v>
      </c>
      <c r="C7" s="23">
        <v>3286510.73</v>
      </c>
      <c r="D7" s="23">
        <v>2576510.73</v>
      </c>
      <c r="E7" s="23">
        <v>2270643.63</v>
      </c>
      <c r="F7" s="23">
        <v>305867.1</v>
      </c>
      <c r="G7" s="23">
        <v>710000</v>
      </c>
    </row>
    <row r="8" ht="18" customHeight="1" spans="1:7">
      <c r="A8" s="129" t="s">
        <v>88</v>
      </c>
      <c r="B8" s="129" t="s">
        <v>89</v>
      </c>
      <c r="C8" s="23">
        <v>3286510.73</v>
      </c>
      <c r="D8" s="23">
        <v>2576510.73</v>
      </c>
      <c r="E8" s="23">
        <v>2270643.63</v>
      </c>
      <c r="F8" s="23">
        <v>305867.1</v>
      </c>
      <c r="G8" s="23">
        <v>710000</v>
      </c>
    </row>
    <row r="9" ht="18" customHeight="1" spans="1:7">
      <c r="A9" s="130" t="s">
        <v>90</v>
      </c>
      <c r="B9" s="130" t="s">
        <v>91</v>
      </c>
      <c r="C9" s="23">
        <v>2576510.73</v>
      </c>
      <c r="D9" s="23">
        <v>2576510.73</v>
      </c>
      <c r="E9" s="23">
        <v>2270643.63</v>
      </c>
      <c r="F9" s="23">
        <v>305867.1</v>
      </c>
      <c r="G9" s="23"/>
    </row>
    <row r="10" ht="18" customHeight="1" spans="1:7">
      <c r="A10" s="130" t="s">
        <v>92</v>
      </c>
      <c r="B10" s="130" t="s">
        <v>93</v>
      </c>
      <c r="C10" s="23">
        <v>710000</v>
      </c>
      <c r="D10" s="23"/>
      <c r="E10" s="23"/>
      <c r="F10" s="23"/>
      <c r="G10" s="23">
        <v>710000</v>
      </c>
    </row>
    <row r="11" ht="18" customHeight="1" spans="1:7">
      <c r="A11" s="33" t="s">
        <v>94</v>
      </c>
      <c r="B11" s="33" t="s">
        <v>95</v>
      </c>
      <c r="C11" s="23">
        <v>784895</v>
      </c>
      <c r="D11" s="23">
        <v>784895</v>
      </c>
      <c r="E11" s="23">
        <v>757395</v>
      </c>
      <c r="F11" s="23">
        <v>27500</v>
      </c>
      <c r="G11" s="23"/>
    </row>
    <row r="12" ht="18" customHeight="1" spans="1:7">
      <c r="A12" s="129" t="s">
        <v>96</v>
      </c>
      <c r="B12" s="129" t="s">
        <v>97</v>
      </c>
      <c r="C12" s="23">
        <v>658895</v>
      </c>
      <c r="D12" s="23">
        <v>658895</v>
      </c>
      <c r="E12" s="23">
        <v>631395</v>
      </c>
      <c r="F12" s="23">
        <v>27500</v>
      </c>
      <c r="G12" s="23"/>
    </row>
    <row r="13" ht="18" customHeight="1" spans="1:7">
      <c r="A13" s="130" t="s">
        <v>98</v>
      </c>
      <c r="B13" s="130" t="s">
        <v>99</v>
      </c>
      <c r="C13" s="23">
        <v>358453.4</v>
      </c>
      <c r="D13" s="23">
        <v>358453.4</v>
      </c>
      <c r="E13" s="23">
        <v>330953.4</v>
      </c>
      <c r="F13" s="23">
        <v>27500</v>
      </c>
      <c r="G13" s="23"/>
    </row>
    <row r="14" ht="18" customHeight="1" spans="1:7">
      <c r="A14" s="130" t="s">
        <v>100</v>
      </c>
      <c r="B14" s="130" t="s">
        <v>101</v>
      </c>
      <c r="C14" s="23">
        <v>300441.6</v>
      </c>
      <c r="D14" s="23">
        <v>300441.6</v>
      </c>
      <c r="E14" s="23">
        <v>300441.6</v>
      </c>
      <c r="F14" s="23"/>
      <c r="G14" s="23"/>
    </row>
    <row r="15" ht="18" customHeight="1" spans="1:7">
      <c r="A15" s="129" t="s">
        <v>102</v>
      </c>
      <c r="B15" s="129" t="s">
        <v>103</v>
      </c>
      <c r="C15" s="23">
        <v>126000</v>
      </c>
      <c r="D15" s="23">
        <v>126000</v>
      </c>
      <c r="E15" s="23">
        <v>126000</v>
      </c>
      <c r="F15" s="23"/>
      <c r="G15" s="23"/>
    </row>
    <row r="16" ht="18" customHeight="1" spans="1:7">
      <c r="A16" s="130" t="s">
        <v>104</v>
      </c>
      <c r="B16" s="130" t="s">
        <v>105</v>
      </c>
      <c r="C16" s="23">
        <v>126000</v>
      </c>
      <c r="D16" s="23">
        <v>126000</v>
      </c>
      <c r="E16" s="23">
        <v>126000</v>
      </c>
      <c r="F16" s="23"/>
      <c r="G16" s="23"/>
    </row>
    <row r="17" ht="18" customHeight="1" spans="1:7">
      <c r="A17" s="33" t="s">
        <v>106</v>
      </c>
      <c r="B17" s="33" t="s">
        <v>107</v>
      </c>
      <c r="C17" s="23">
        <v>145825.68</v>
      </c>
      <c r="D17" s="23">
        <v>145825.68</v>
      </c>
      <c r="E17" s="23">
        <v>145825.68</v>
      </c>
      <c r="F17" s="23"/>
      <c r="G17" s="23"/>
    </row>
    <row r="18" ht="18" customHeight="1" spans="1:7">
      <c r="A18" s="129" t="s">
        <v>108</v>
      </c>
      <c r="B18" s="129" t="s">
        <v>109</v>
      </c>
      <c r="C18" s="23">
        <v>145825.68</v>
      </c>
      <c r="D18" s="23">
        <v>145825.68</v>
      </c>
      <c r="E18" s="23">
        <v>145825.68</v>
      </c>
      <c r="F18" s="23"/>
      <c r="G18" s="23"/>
    </row>
    <row r="19" ht="18" customHeight="1" spans="1:7">
      <c r="A19" s="130" t="s">
        <v>110</v>
      </c>
      <c r="B19" s="130" t="s">
        <v>111</v>
      </c>
      <c r="C19" s="23">
        <v>120059.58</v>
      </c>
      <c r="D19" s="23">
        <v>120059.58</v>
      </c>
      <c r="E19" s="23">
        <v>120059.58</v>
      </c>
      <c r="F19" s="23"/>
      <c r="G19" s="23"/>
    </row>
    <row r="20" ht="18" customHeight="1" spans="1:7">
      <c r="A20" s="130" t="s">
        <v>112</v>
      </c>
      <c r="B20" s="130" t="s">
        <v>113</v>
      </c>
      <c r="C20" s="23">
        <v>15561.78</v>
      </c>
      <c r="D20" s="23">
        <v>15561.78</v>
      </c>
      <c r="E20" s="23">
        <v>15561.78</v>
      </c>
      <c r="F20" s="23"/>
      <c r="G20" s="23"/>
    </row>
    <row r="21" ht="18" customHeight="1" spans="1:7">
      <c r="A21" s="130" t="s">
        <v>114</v>
      </c>
      <c r="B21" s="130" t="s">
        <v>115</v>
      </c>
      <c r="C21" s="23">
        <v>10204.32</v>
      </c>
      <c r="D21" s="23">
        <v>10204.32</v>
      </c>
      <c r="E21" s="23">
        <v>10204.32</v>
      </c>
      <c r="F21" s="23"/>
      <c r="G21" s="23"/>
    </row>
    <row r="22" ht="18" customHeight="1" spans="1:7">
      <c r="A22" s="33" t="s">
        <v>116</v>
      </c>
      <c r="B22" s="33" t="s">
        <v>117</v>
      </c>
      <c r="C22" s="23">
        <v>229219.2</v>
      </c>
      <c r="D22" s="23">
        <v>229219.2</v>
      </c>
      <c r="E22" s="23">
        <v>229219.2</v>
      </c>
      <c r="F22" s="23"/>
      <c r="G22" s="23"/>
    </row>
    <row r="23" ht="18" customHeight="1" spans="1:7">
      <c r="A23" s="129" t="s">
        <v>118</v>
      </c>
      <c r="B23" s="129" t="s">
        <v>119</v>
      </c>
      <c r="C23" s="23">
        <v>229219.2</v>
      </c>
      <c r="D23" s="23">
        <v>229219.2</v>
      </c>
      <c r="E23" s="23">
        <v>229219.2</v>
      </c>
      <c r="F23" s="23"/>
      <c r="G23" s="23"/>
    </row>
    <row r="24" ht="18" customHeight="1" spans="1:7">
      <c r="A24" s="130" t="s">
        <v>120</v>
      </c>
      <c r="B24" s="130" t="s">
        <v>121</v>
      </c>
      <c r="C24" s="23">
        <v>229219.2</v>
      </c>
      <c r="D24" s="23">
        <v>229219.2</v>
      </c>
      <c r="E24" s="23">
        <v>229219.2</v>
      </c>
      <c r="F24" s="23"/>
      <c r="G24" s="23"/>
    </row>
    <row r="25" ht="18" customHeight="1" spans="1:7">
      <c r="A25" s="169" t="s">
        <v>122</v>
      </c>
      <c r="B25" s="170" t="s">
        <v>122</v>
      </c>
      <c r="C25" s="23">
        <v>4446450.61</v>
      </c>
      <c r="D25" s="23">
        <v>3736450.61</v>
      </c>
      <c r="E25" s="23">
        <v>3403083.51</v>
      </c>
      <c r="F25" s="23">
        <v>333367.1</v>
      </c>
      <c r="G25" s="23">
        <v>710000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scale="85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G27" sqref="G27"/>
    </sheetView>
  </sheetViews>
  <sheetFormatPr defaultColWidth="9.14285714285714" defaultRowHeight="14.25" customHeight="1" outlineLevelCol="6"/>
  <cols>
    <col min="1" max="1" width="14.7142857142857" customWidth="1"/>
    <col min="2" max="2" width="22.847619047619" customWidth="1"/>
    <col min="3" max="3" width="21.1428571428571" customWidth="1"/>
    <col min="4" max="7" width="22.847619047619" customWidth="1"/>
  </cols>
  <sheetData>
    <row r="1" ht="15" customHeight="1" spans="2:7">
      <c r="B1" s="151"/>
      <c r="C1" s="152"/>
      <c r="D1" s="70"/>
      <c r="G1" s="96" t="s">
        <v>170</v>
      </c>
    </row>
    <row r="2" ht="39" customHeight="1" spans="2:7">
      <c r="B2" s="140" t="str">
        <f>"2025"&amp;"年“三公”经费支出预算表"</f>
        <v>2025年“三公”经费支出预算表</v>
      </c>
      <c r="C2" s="140"/>
      <c r="D2" s="140"/>
      <c r="E2" s="140"/>
      <c r="F2" s="140"/>
      <c r="G2" s="140"/>
    </row>
    <row r="3" ht="27" customHeight="1" spans="1:7">
      <c r="A3" s="42" t="str">
        <f>"单位名称："&amp;"中国共产党云县委员会组织部"</f>
        <v>单位名称：中国共产党云县委员会组织部</v>
      </c>
      <c r="B3" s="42"/>
      <c r="C3" s="42"/>
      <c r="D3" s="153"/>
      <c r="E3" s="29"/>
      <c r="G3" s="96" t="s">
        <v>171</v>
      </c>
    </row>
    <row r="4" ht="27" customHeight="1" spans="1:7">
      <c r="A4" s="10" t="s">
        <v>172</v>
      </c>
      <c r="B4" s="10" t="s">
        <v>173</v>
      </c>
      <c r="C4" s="30" t="s">
        <v>174</v>
      </c>
      <c r="D4" s="12" t="s">
        <v>175</v>
      </c>
      <c r="E4" s="13"/>
      <c r="F4" s="14"/>
      <c r="G4" s="30" t="s">
        <v>176</v>
      </c>
    </row>
    <row r="5" ht="27" customHeight="1" spans="1:7">
      <c r="A5" s="17"/>
      <c r="B5" s="154"/>
      <c r="C5" s="32"/>
      <c r="D5" s="74" t="s">
        <v>59</v>
      </c>
      <c r="E5" s="74" t="s">
        <v>177</v>
      </c>
      <c r="F5" s="74" t="s">
        <v>178</v>
      </c>
      <c r="G5" s="32"/>
    </row>
    <row r="6" ht="24" customHeight="1" spans="1:7">
      <c r="A6" s="155"/>
      <c r="B6" s="156">
        <v>1</v>
      </c>
      <c r="C6" s="157">
        <v>2</v>
      </c>
      <c r="D6" s="158">
        <v>3</v>
      </c>
      <c r="E6" s="158">
        <v>4</v>
      </c>
      <c r="F6" s="158">
        <v>5</v>
      </c>
      <c r="G6" s="157">
        <v>6</v>
      </c>
    </row>
    <row r="7" ht="24" customHeight="1" spans="1:7">
      <c r="A7" s="155" t="s">
        <v>57</v>
      </c>
      <c r="B7" s="159">
        <v>84000</v>
      </c>
      <c r="C7" s="160" t="s">
        <v>179</v>
      </c>
      <c r="D7" s="159">
        <v>54000</v>
      </c>
      <c r="E7" s="160" t="s">
        <v>179</v>
      </c>
      <c r="F7" s="159">
        <v>54000</v>
      </c>
      <c r="G7" s="159">
        <v>30000</v>
      </c>
    </row>
    <row r="8" ht="24" customHeight="1" spans="1:7">
      <c r="A8" s="161" t="s">
        <v>180</v>
      </c>
      <c r="B8" s="160" t="s">
        <v>179</v>
      </c>
      <c r="C8" s="160" t="s">
        <v>179</v>
      </c>
      <c r="D8" s="160" t="s">
        <v>179</v>
      </c>
      <c r="E8" s="160" t="s">
        <v>179</v>
      </c>
      <c r="F8" s="160" t="s">
        <v>179</v>
      </c>
      <c r="G8" s="160" t="s">
        <v>179</v>
      </c>
    </row>
    <row r="9" ht="24" customHeight="1" spans="1:7">
      <c r="A9" s="161" t="s">
        <v>181</v>
      </c>
      <c r="B9" s="159">
        <v>84000</v>
      </c>
      <c r="C9" s="160" t="s">
        <v>179</v>
      </c>
      <c r="D9" s="159">
        <v>54000</v>
      </c>
      <c r="E9" s="160" t="s">
        <v>179</v>
      </c>
      <c r="F9" s="159">
        <v>54000</v>
      </c>
      <c r="G9" s="159">
        <v>30000</v>
      </c>
    </row>
    <row r="10" ht="24" customHeight="1" spans="1:7">
      <c r="A10" s="161" t="s">
        <v>182</v>
      </c>
      <c r="B10" s="160" t="s">
        <v>179</v>
      </c>
      <c r="C10" s="160" t="s">
        <v>179</v>
      </c>
      <c r="D10" s="160" t="s">
        <v>179</v>
      </c>
      <c r="E10" s="160" t="s">
        <v>179</v>
      </c>
      <c r="F10" s="160" t="s">
        <v>179</v>
      </c>
      <c r="G10" s="160" t="s">
        <v>179</v>
      </c>
    </row>
    <row r="11" ht="24" customHeight="1" spans="1:7">
      <c r="A11" s="161" t="s">
        <v>183</v>
      </c>
      <c r="B11" s="160" t="s">
        <v>179</v>
      </c>
      <c r="C11" s="160" t="s">
        <v>179</v>
      </c>
      <c r="D11" s="160" t="s">
        <v>179</v>
      </c>
      <c r="E11" s="160" t="s">
        <v>179</v>
      </c>
      <c r="F11" s="160" t="s">
        <v>179</v>
      </c>
      <c r="G11" s="160" t="s">
        <v>179</v>
      </c>
    </row>
  </sheetData>
  <mergeCells count="7">
    <mergeCell ref="B2:G2"/>
    <mergeCell ref="A3:C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5"/>
  <sheetViews>
    <sheetView showZeros="0" workbookViewId="0">
      <selection activeCell="A45" sqref="A45:G45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38"/>
      <c r="D1" s="139"/>
      <c r="E1" s="139"/>
      <c r="F1" s="139"/>
      <c r="G1" s="139"/>
      <c r="H1" s="76"/>
      <c r="I1" s="76"/>
      <c r="J1" s="76"/>
      <c r="K1" s="76"/>
      <c r="L1" s="76"/>
      <c r="M1" s="76"/>
      <c r="N1" s="29"/>
      <c r="O1" s="29"/>
      <c r="P1" s="29"/>
      <c r="Q1" s="76"/>
      <c r="U1" s="138"/>
      <c r="W1" s="38" t="s">
        <v>184</v>
      </c>
    </row>
    <row r="2" ht="39.75" customHeight="1" spans="1:23">
      <c r="A2" s="140" t="str">
        <f>"2025"&amp;"年部门基本支出预算表"</f>
        <v>2025年部门基本支出预算表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6"/>
      <c r="O2" s="6"/>
      <c r="P2" s="6"/>
      <c r="Q2" s="58"/>
      <c r="R2" s="58"/>
      <c r="S2" s="58"/>
      <c r="T2" s="58"/>
      <c r="U2" s="58"/>
      <c r="V2" s="58"/>
      <c r="W2" s="58"/>
    </row>
    <row r="3" ht="18.75" customHeight="1" spans="1:23">
      <c r="A3" s="7" t="str">
        <f>"单位名称："&amp;"中国共产党云县委员会组织部"</f>
        <v>单位名称：中国共产党云县委员会组织部</v>
      </c>
      <c r="B3" s="141"/>
      <c r="C3" s="141"/>
      <c r="D3" s="141"/>
      <c r="E3" s="141"/>
      <c r="F3" s="141"/>
      <c r="G3" s="141"/>
      <c r="H3" s="80"/>
      <c r="I3" s="80"/>
      <c r="J3" s="80"/>
      <c r="K3" s="80"/>
      <c r="L3" s="80"/>
      <c r="M3" s="80"/>
      <c r="N3" s="102"/>
      <c r="O3" s="102"/>
      <c r="P3" s="102"/>
      <c r="Q3" s="80"/>
      <c r="U3" s="138"/>
      <c r="W3" s="38" t="s">
        <v>171</v>
      </c>
    </row>
    <row r="4" ht="18" customHeight="1" spans="1:23">
      <c r="A4" s="10" t="s">
        <v>185</v>
      </c>
      <c r="B4" s="10" t="s">
        <v>186</v>
      </c>
      <c r="C4" s="10" t="s">
        <v>187</v>
      </c>
      <c r="D4" s="10" t="s">
        <v>188</v>
      </c>
      <c r="E4" s="10" t="s">
        <v>189</v>
      </c>
      <c r="F4" s="10" t="s">
        <v>190</v>
      </c>
      <c r="G4" s="10" t="s">
        <v>191</v>
      </c>
      <c r="H4" s="142" t="s">
        <v>192</v>
      </c>
      <c r="I4" s="72" t="s">
        <v>192</v>
      </c>
      <c r="J4" s="72"/>
      <c r="K4" s="72"/>
      <c r="L4" s="72"/>
      <c r="M4" s="72"/>
      <c r="N4" s="13"/>
      <c r="O4" s="13"/>
      <c r="P4" s="13"/>
      <c r="Q4" s="83" t="s">
        <v>63</v>
      </c>
      <c r="R4" s="72" t="s">
        <v>80</v>
      </c>
      <c r="S4" s="72"/>
      <c r="T4" s="72"/>
      <c r="U4" s="72"/>
      <c r="V4" s="72"/>
      <c r="W4" s="148"/>
    </row>
    <row r="5" ht="18" customHeight="1" spans="1:23">
      <c r="A5" s="15"/>
      <c r="B5" s="137"/>
      <c r="C5" s="15"/>
      <c r="D5" s="15"/>
      <c r="E5" s="15"/>
      <c r="F5" s="15"/>
      <c r="G5" s="15"/>
      <c r="H5" s="117" t="s">
        <v>193</v>
      </c>
      <c r="I5" s="142" t="s">
        <v>60</v>
      </c>
      <c r="J5" s="72"/>
      <c r="K5" s="72"/>
      <c r="L5" s="72"/>
      <c r="M5" s="148"/>
      <c r="N5" s="12" t="s">
        <v>194</v>
      </c>
      <c r="O5" s="13"/>
      <c r="P5" s="14"/>
      <c r="Q5" s="10" t="s">
        <v>63</v>
      </c>
      <c r="R5" s="142" t="s">
        <v>80</v>
      </c>
      <c r="S5" s="83" t="s">
        <v>66</v>
      </c>
      <c r="T5" s="72" t="s">
        <v>80</v>
      </c>
      <c r="U5" s="83" t="s">
        <v>68</v>
      </c>
      <c r="V5" s="83" t="s">
        <v>69</v>
      </c>
      <c r="W5" s="150" t="s">
        <v>70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49" t="s">
        <v>195</v>
      </c>
      <c r="J6" s="10" t="s">
        <v>196</v>
      </c>
      <c r="K6" s="10" t="s">
        <v>197</v>
      </c>
      <c r="L6" s="10" t="s">
        <v>198</v>
      </c>
      <c r="M6" s="10" t="s">
        <v>199</v>
      </c>
      <c r="N6" s="10" t="s">
        <v>60</v>
      </c>
      <c r="O6" s="10" t="s">
        <v>61</v>
      </c>
      <c r="P6" s="10" t="s">
        <v>62</v>
      </c>
      <c r="Q6" s="31"/>
      <c r="R6" s="10" t="s">
        <v>59</v>
      </c>
      <c r="S6" s="10" t="s">
        <v>66</v>
      </c>
      <c r="T6" s="10" t="s">
        <v>200</v>
      </c>
      <c r="U6" s="10" t="s">
        <v>68</v>
      </c>
      <c r="V6" s="10" t="s">
        <v>69</v>
      </c>
      <c r="W6" s="10" t="s">
        <v>70</v>
      </c>
    </row>
    <row r="7" ht="37.5" customHeight="1" spans="1:23">
      <c r="A7" s="120"/>
      <c r="B7" s="120"/>
      <c r="C7" s="120"/>
      <c r="D7" s="120"/>
      <c r="E7" s="120"/>
      <c r="F7" s="120"/>
      <c r="G7" s="120"/>
      <c r="H7" s="120"/>
      <c r="I7" s="101"/>
      <c r="J7" s="17" t="s">
        <v>201</v>
      </c>
      <c r="K7" s="17" t="s">
        <v>197</v>
      </c>
      <c r="L7" s="17" t="s">
        <v>198</v>
      </c>
      <c r="M7" s="17" t="s">
        <v>199</v>
      </c>
      <c r="N7" s="17" t="s">
        <v>197</v>
      </c>
      <c r="O7" s="17" t="s">
        <v>198</v>
      </c>
      <c r="P7" s="17" t="s">
        <v>199</v>
      </c>
      <c r="Q7" s="17" t="s">
        <v>63</v>
      </c>
      <c r="R7" s="17" t="s">
        <v>59</v>
      </c>
      <c r="S7" s="17" t="s">
        <v>66</v>
      </c>
      <c r="T7" s="17" t="s">
        <v>200</v>
      </c>
      <c r="U7" s="17" t="s">
        <v>68</v>
      </c>
      <c r="V7" s="17" t="s">
        <v>69</v>
      </c>
      <c r="W7" s="17" t="s">
        <v>70</v>
      </c>
    </row>
    <row r="8" ht="19.5" customHeight="1" spans="1:23">
      <c r="A8" s="143">
        <v>1</v>
      </c>
      <c r="B8" s="143">
        <v>2</v>
      </c>
      <c r="C8" s="143">
        <v>3</v>
      </c>
      <c r="D8" s="143">
        <v>4</v>
      </c>
      <c r="E8" s="143">
        <v>5</v>
      </c>
      <c r="F8" s="143">
        <v>6</v>
      </c>
      <c r="G8" s="143">
        <v>7</v>
      </c>
      <c r="H8" s="143">
        <v>8</v>
      </c>
      <c r="I8" s="143">
        <v>9</v>
      </c>
      <c r="J8" s="143">
        <v>10</v>
      </c>
      <c r="K8" s="143">
        <v>11</v>
      </c>
      <c r="L8" s="143">
        <v>12</v>
      </c>
      <c r="M8" s="143">
        <v>13</v>
      </c>
      <c r="N8" s="143">
        <v>14</v>
      </c>
      <c r="O8" s="143">
        <v>15</v>
      </c>
      <c r="P8" s="143">
        <v>16</v>
      </c>
      <c r="Q8" s="143">
        <v>17</v>
      </c>
      <c r="R8" s="143">
        <v>18</v>
      </c>
      <c r="S8" s="143">
        <v>19</v>
      </c>
      <c r="T8" s="143">
        <v>20</v>
      </c>
      <c r="U8" s="143">
        <v>21</v>
      </c>
      <c r="V8" s="143">
        <v>22</v>
      </c>
      <c r="W8" s="143">
        <v>23</v>
      </c>
    </row>
    <row r="9" ht="21" customHeight="1" spans="1:23">
      <c r="A9" s="144" t="s">
        <v>72</v>
      </c>
      <c r="B9" s="144"/>
      <c r="C9" s="144"/>
      <c r="D9" s="144"/>
      <c r="E9" s="144"/>
      <c r="F9" s="144"/>
      <c r="G9" s="144"/>
      <c r="H9" s="23">
        <v>3736450.61</v>
      </c>
      <c r="I9" s="23">
        <v>3736450.61</v>
      </c>
      <c r="J9" s="23"/>
      <c r="K9" s="23"/>
      <c r="L9" s="23">
        <v>3736450.61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45" t="s">
        <v>72</v>
      </c>
      <c r="B10" s="21"/>
      <c r="C10" s="21"/>
      <c r="D10" s="21"/>
      <c r="E10" s="21"/>
      <c r="F10" s="21"/>
      <c r="G10" s="21"/>
      <c r="H10" s="23">
        <v>3736450.61</v>
      </c>
      <c r="I10" s="23">
        <v>3736450.61</v>
      </c>
      <c r="J10" s="23"/>
      <c r="K10" s="23"/>
      <c r="L10" s="23">
        <v>3736450.61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45" t="s">
        <v>72</v>
      </c>
      <c r="B11" s="21" t="s">
        <v>202</v>
      </c>
      <c r="C11" s="21" t="s">
        <v>203</v>
      </c>
      <c r="D11" s="21" t="s">
        <v>90</v>
      </c>
      <c r="E11" s="21" t="s">
        <v>91</v>
      </c>
      <c r="F11" s="21" t="s">
        <v>204</v>
      </c>
      <c r="G11" s="21" t="s">
        <v>205</v>
      </c>
      <c r="H11" s="23">
        <v>92940</v>
      </c>
      <c r="I11" s="23">
        <v>92940</v>
      </c>
      <c r="J11" s="23"/>
      <c r="K11" s="23"/>
      <c r="L11" s="23">
        <v>92940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45" t="s">
        <v>72</v>
      </c>
      <c r="B12" s="21" t="s">
        <v>206</v>
      </c>
      <c r="C12" s="21" t="s">
        <v>207</v>
      </c>
      <c r="D12" s="21" t="s">
        <v>90</v>
      </c>
      <c r="E12" s="21" t="s">
        <v>91</v>
      </c>
      <c r="F12" s="21" t="s">
        <v>204</v>
      </c>
      <c r="G12" s="21" t="s">
        <v>205</v>
      </c>
      <c r="H12" s="23">
        <v>668760</v>
      </c>
      <c r="I12" s="23">
        <v>668760</v>
      </c>
      <c r="J12" s="23"/>
      <c r="K12" s="23"/>
      <c r="L12" s="23">
        <v>668760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45" t="s">
        <v>72</v>
      </c>
      <c r="B13" s="21" t="s">
        <v>206</v>
      </c>
      <c r="C13" s="21" t="s">
        <v>207</v>
      </c>
      <c r="D13" s="21" t="s">
        <v>90</v>
      </c>
      <c r="E13" s="21" t="s">
        <v>91</v>
      </c>
      <c r="F13" s="21" t="s">
        <v>208</v>
      </c>
      <c r="G13" s="21" t="s">
        <v>209</v>
      </c>
      <c r="H13" s="23">
        <v>717060</v>
      </c>
      <c r="I13" s="23">
        <v>717060</v>
      </c>
      <c r="J13" s="23"/>
      <c r="K13" s="23"/>
      <c r="L13" s="23">
        <v>717060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45" t="s">
        <v>72</v>
      </c>
      <c r="B14" s="21" t="s">
        <v>202</v>
      </c>
      <c r="C14" s="21" t="s">
        <v>203</v>
      </c>
      <c r="D14" s="21" t="s">
        <v>90</v>
      </c>
      <c r="E14" s="21" t="s">
        <v>91</v>
      </c>
      <c r="F14" s="21" t="s">
        <v>208</v>
      </c>
      <c r="G14" s="21" t="s">
        <v>209</v>
      </c>
      <c r="H14" s="23">
        <v>7920</v>
      </c>
      <c r="I14" s="23">
        <v>7920</v>
      </c>
      <c r="J14" s="23"/>
      <c r="K14" s="23"/>
      <c r="L14" s="23">
        <v>7920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45" t="s">
        <v>72</v>
      </c>
      <c r="B15" s="21" t="s">
        <v>206</v>
      </c>
      <c r="C15" s="21" t="s">
        <v>207</v>
      </c>
      <c r="D15" s="21" t="s">
        <v>90</v>
      </c>
      <c r="E15" s="21" t="s">
        <v>91</v>
      </c>
      <c r="F15" s="21" t="s">
        <v>208</v>
      </c>
      <c r="G15" s="21" t="s">
        <v>209</v>
      </c>
      <c r="H15" s="23">
        <v>194100</v>
      </c>
      <c r="I15" s="23">
        <v>194100</v>
      </c>
      <c r="J15" s="23"/>
      <c r="K15" s="23"/>
      <c r="L15" s="23">
        <v>194100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9" customHeight="1" spans="1:23">
      <c r="A16" s="145" t="s">
        <v>72</v>
      </c>
      <c r="B16" s="21" t="s">
        <v>210</v>
      </c>
      <c r="C16" s="21" t="s">
        <v>211</v>
      </c>
      <c r="D16" s="21" t="s">
        <v>90</v>
      </c>
      <c r="E16" s="21" t="s">
        <v>91</v>
      </c>
      <c r="F16" s="21" t="s">
        <v>212</v>
      </c>
      <c r="G16" s="21" t="s">
        <v>213</v>
      </c>
      <c r="H16" s="23">
        <v>305160</v>
      </c>
      <c r="I16" s="23">
        <v>305160</v>
      </c>
      <c r="J16" s="23"/>
      <c r="K16" s="23"/>
      <c r="L16" s="23">
        <v>305160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45" t="s">
        <v>72</v>
      </c>
      <c r="B17" s="21" t="s">
        <v>206</v>
      </c>
      <c r="C17" s="21" t="s">
        <v>207</v>
      </c>
      <c r="D17" s="21" t="s">
        <v>90</v>
      </c>
      <c r="E17" s="21" t="s">
        <v>91</v>
      </c>
      <c r="F17" s="21" t="s">
        <v>212</v>
      </c>
      <c r="G17" s="21" t="s">
        <v>213</v>
      </c>
      <c r="H17" s="23">
        <v>55730</v>
      </c>
      <c r="I17" s="23">
        <v>55730</v>
      </c>
      <c r="J17" s="23"/>
      <c r="K17" s="23"/>
      <c r="L17" s="23">
        <v>55730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45" t="s">
        <v>72</v>
      </c>
      <c r="B18" s="21" t="s">
        <v>206</v>
      </c>
      <c r="C18" s="21" t="s">
        <v>207</v>
      </c>
      <c r="D18" s="21" t="s">
        <v>90</v>
      </c>
      <c r="E18" s="21" t="s">
        <v>91</v>
      </c>
      <c r="F18" s="21" t="s">
        <v>212</v>
      </c>
      <c r="G18" s="21" t="s">
        <v>213</v>
      </c>
      <c r="H18" s="23">
        <v>9000</v>
      </c>
      <c r="I18" s="23">
        <v>9000</v>
      </c>
      <c r="J18" s="23"/>
      <c r="K18" s="23"/>
      <c r="L18" s="23">
        <v>9000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30" customHeight="1" spans="1:23">
      <c r="A19" s="145" t="s">
        <v>72</v>
      </c>
      <c r="B19" s="21" t="s">
        <v>214</v>
      </c>
      <c r="C19" s="21" t="s">
        <v>215</v>
      </c>
      <c r="D19" s="21" t="s">
        <v>90</v>
      </c>
      <c r="E19" s="21" t="s">
        <v>91</v>
      </c>
      <c r="F19" s="21" t="s">
        <v>216</v>
      </c>
      <c r="G19" s="21" t="s">
        <v>217</v>
      </c>
      <c r="H19" s="23">
        <v>54000</v>
      </c>
      <c r="I19" s="23">
        <v>54000</v>
      </c>
      <c r="J19" s="23"/>
      <c r="K19" s="23"/>
      <c r="L19" s="23">
        <v>54000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45" t="s">
        <v>72</v>
      </c>
      <c r="B20" s="21" t="s">
        <v>202</v>
      </c>
      <c r="C20" s="21" t="s">
        <v>203</v>
      </c>
      <c r="D20" s="21" t="s">
        <v>90</v>
      </c>
      <c r="E20" s="21" t="s">
        <v>91</v>
      </c>
      <c r="F20" s="21" t="s">
        <v>216</v>
      </c>
      <c r="G20" s="21" t="s">
        <v>217</v>
      </c>
      <c r="H20" s="23">
        <v>37440</v>
      </c>
      <c r="I20" s="23">
        <v>37440</v>
      </c>
      <c r="J20" s="23"/>
      <c r="K20" s="23"/>
      <c r="L20" s="23">
        <v>37440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45" t="s">
        <v>72</v>
      </c>
      <c r="B21" s="21" t="s">
        <v>202</v>
      </c>
      <c r="C21" s="21" t="s">
        <v>203</v>
      </c>
      <c r="D21" s="21" t="s">
        <v>90</v>
      </c>
      <c r="E21" s="21" t="s">
        <v>91</v>
      </c>
      <c r="F21" s="21" t="s">
        <v>216</v>
      </c>
      <c r="G21" s="21" t="s">
        <v>217</v>
      </c>
      <c r="H21" s="23">
        <v>80880</v>
      </c>
      <c r="I21" s="23">
        <v>80880</v>
      </c>
      <c r="J21" s="23"/>
      <c r="K21" s="23"/>
      <c r="L21" s="23">
        <v>80880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7" customHeight="1" spans="1:23">
      <c r="A22" s="145" t="s">
        <v>72</v>
      </c>
      <c r="B22" s="21" t="s">
        <v>218</v>
      </c>
      <c r="C22" s="21" t="s">
        <v>219</v>
      </c>
      <c r="D22" s="21" t="s">
        <v>100</v>
      </c>
      <c r="E22" s="21" t="s">
        <v>101</v>
      </c>
      <c r="F22" s="21" t="s">
        <v>220</v>
      </c>
      <c r="G22" s="21" t="s">
        <v>221</v>
      </c>
      <c r="H22" s="23">
        <v>300441.6</v>
      </c>
      <c r="I22" s="23">
        <v>300441.6</v>
      </c>
      <c r="J22" s="23"/>
      <c r="K22" s="23"/>
      <c r="L22" s="23">
        <v>300441.6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45" t="s">
        <v>72</v>
      </c>
      <c r="B23" s="21" t="s">
        <v>218</v>
      </c>
      <c r="C23" s="21" t="s">
        <v>219</v>
      </c>
      <c r="D23" s="21" t="s">
        <v>222</v>
      </c>
      <c r="E23" s="21" t="s">
        <v>223</v>
      </c>
      <c r="F23" s="21" t="s">
        <v>224</v>
      </c>
      <c r="G23" s="21" t="s">
        <v>225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45" t="s">
        <v>72</v>
      </c>
      <c r="B24" s="21" t="s">
        <v>218</v>
      </c>
      <c r="C24" s="21" t="s">
        <v>219</v>
      </c>
      <c r="D24" s="21" t="s">
        <v>112</v>
      </c>
      <c r="E24" s="21" t="s">
        <v>113</v>
      </c>
      <c r="F24" s="21" t="s">
        <v>226</v>
      </c>
      <c r="G24" s="21" t="s">
        <v>227</v>
      </c>
      <c r="H24" s="23">
        <v>15561.78</v>
      </c>
      <c r="I24" s="23">
        <v>15561.78</v>
      </c>
      <c r="J24" s="23"/>
      <c r="K24" s="23"/>
      <c r="L24" s="23">
        <v>15561.78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45" t="s">
        <v>72</v>
      </c>
      <c r="B25" s="21" t="s">
        <v>218</v>
      </c>
      <c r="C25" s="21" t="s">
        <v>219</v>
      </c>
      <c r="D25" s="21" t="s">
        <v>110</v>
      </c>
      <c r="E25" s="21" t="s">
        <v>111</v>
      </c>
      <c r="F25" s="21" t="s">
        <v>226</v>
      </c>
      <c r="G25" s="21" t="s">
        <v>227</v>
      </c>
      <c r="H25" s="23">
        <v>120059.58</v>
      </c>
      <c r="I25" s="23">
        <v>120059.58</v>
      </c>
      <c r="J25" s="23"/>
      <c r="K25" s="23"/>
      <c r="L25" s="23">
        <v>120059.58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45" t="s">
        <v>72</v>
      </c>
      <c r="B26" s="21" t="s">
        <v>218</v>
      </c>
      <c r="C26" s="21" t="s">
        <v>219</v>
      </c>
      <c r="D26" s="21" t="s">
        <v>114</v>
      </c>
      <c r="E26" s="21" t="s">
        <v>115</v>
      </c>
      <c r="F26" s="21" t="s">
        <v>228</v>
      </c>
      <c r="G26" s="21" t="s">
        <v>229</v>
      </c>
      <c r="H26" s="23">
        <v>6384</v>
      </c>
      <c r="I26" s="23">
        <v>6384</v>
      </c>
      <c r="J26" s="23"/>
      <c r="K26" s="23"/>
      <c r="L26" s="23">
        <v>6384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45" t="s">
        <v>72</v>
      </c>
      <c r="B27" s="21" t="s">
        <v>218</v>
      </c>
      <c r="C27" s="21" t="s">
        <v>219</v>
      </c>
      <c r="D27" s="21" t="s">
        <v>90</v>
      </c>
      <c r="E27" s="21" t="s">
        <v>91</v>
      </c>
      <c r="F27" s="21" t="s">
        <v>228</v>
      </c>
      <c r="G27" s="21" t="s">
        <v>229</v>
      </c>
      <c r="H27" s="23">
        <v>2053.63</v>
      </c>
      <c r="I27" s="23">
        <v>2053.63</v>
      </c>
      <c r="J27" s="23"/>
      <c r="K27" s="23"/>
      <c r="L27" s="23">
        <v>2053.63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45" t="s">
        <v>72</v>
      </c>
      <c r="B28" s="21" t="s">
        <v>218</v>
      </c>
      <c r="C28" s="21" t="s">
        <v>219</v>
      </c>
      <c r="D28" s="21" t="s">
        <v>114</v>
      </c>
      <c r="E28" s="21" t="s">
        <v>115</v>
      </c>
      <c r="F28" s="21" t="s">
        <v>228</v>
      </c>
      <c r="G28" s="21" t="s">
        <v>229</v>
      </c>
      <c r="H28" s="23">
        <v>3820.32</v>
      </c>
      <c r="I28" s="23">
        <v>3820.32</v>
      </c>
      <c r="J28" s="23"/>
      <c r="K28" s="23"/>
      <c r="L28" s="23">
        <v>3820.32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45" t="s">
        <v>72</v>
      </c>
      <c r="B29" s="21" t="s">
        <v>230</v>
      </c>
      <c r="C29" s="21" t="s">
        <v>121</v>
      </c>
      <c r="D29" s="21" t="s">
        <v>120</v>
      </c>
      <c r="E29" s="21" t="s">
        <v>121</v>
      </c>
      <c r="F29" s="21" t="s">
        <v>231</v>
      </c>
      <c r="G29" s="21" t="s">
        <v>121</v>
      </c>
      <c r="H29" s="23">
        <v>229219.2</v>
      </c>
      <c r="I29" s="23">
        <v>229219.2</v>
      </c>
      <c r="J29" s="23"/>
      <c r="K29" s="23"/>
      <c r="L29" s="23">
        <v>229219.2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45" t="s">
        <v>72</v>
      </c>
      <c r="B30" s="21" t="s">
        <v>232</v>
      </c>
      <c r="C30" s="21" t="s">
        <v>233</v>
      </c>
      <c r="D30" s="21" t="s">
        <v>90</v>
      </c>
      <c r="E30" s="21" t="s">
        <v>91</v>
      </c>
      <c r="F30" s="21" t="s">
        <v>234</v>
      </c>
      <c r="G30" s="21" t="s">
        <v>235</v>
      </c>
      <c r="H30" s="23">
        <v>27600</v>
      </c>
      <c r="I30" s="23">
        <v>27600</v>
      </c>
      <c r="J30" s="23"/>
      <c r="K30" s="23"/>
      <c r="L30" s="23">
        <v>27600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45" t="s">
        <v>72</v>
      </c>
      <c r="B31" s="21" t="s">
        <v>232</v>
      </c>
      <c r="C31" s="21" t="s">
        <v>233</v>
      </c>
      <c r="D31" s="21" t="s">
        <v>90</v>
      </c>
      <c r="E31" s="21" t="s">
        <v>91</v>
      </c>
      <c r="F31" s="21" t="s">
        <v>234</v>
      </c>
      <c r="G31" s="21" t="s">
        <v>235</v>
      </c>
      <c r="H31" s="23">
        <v>18000</v>
      </c>
      <c r="I31" s="23">
        <v>18000</v>
      </c>
      <c r="J31" s="23"/>
      <c r="K31" s="23"/>
      <c r="L31" s="23">
        <v>18000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45" t="s">
        <v>72</v>
      </c>
      <c r="B32" s="21" t="s">
        <v>236</v>
      </c>
      <c r="C32" s="21" t="s">
        <v>237</v>
      </c>
      <c r="D32" s="21" t="s">
        <v>90</v>
      </c>
      <c r="E32" s="21" t="s">
        <v>91</v>
      </c>
      <c r="F32" s="21" t="s">
        <v>238</v>
      </c>
      <c r="G32" s="21" t="s">
        <v>239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45" t="s">
        <v>72</v>
      </c>
      <c r="B33" s="21" t="s">
        <v>240</v>
      </c>
      <c r="C33" s="21" t="s">
        <v>241</v>
      </c>
      <c r="D33" s="21" t="s">
        <v>90</v>
      </c>
      <c r="E33" s="21" t="s">
        <v>91</v>
      </c>
      <c r="F33" s="21" t="s">
        <v>242</v>
      </c>
      <c r="G33" s="21" t="s">
        <v>176</v>
      </c>
      <c r="H33" s="23">
        <v>10000</v>
      </c>
      <c r="I33" s="23">
        <v>10000</v>
      </c>
      <c r="J33" s="23"/>
      <c r="K33" s="23"/>
      <c r="L33" s="23">
        <v>10000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45" t="s">
        <v>72</v>
      </c>
      <c r="B34" s="21" t="s">
        <v>236</v>
      </c>
      <c r="C34" s="21" t="s">
        <v>237</v>
      </c>
      <c r="D34" s="21" t="s">
        <v>90</v>
      </c>
      <c r="E34" s="21" t="s">
        <v>91</v>
      </c>
      <c r="F34" s="21" t="s">
        <v>238</v>
      </c>
      <c r="G34" s="21" t="s">
        <v>239</v>
      </c>
      <c r="H34" s="23">
        <v>44000</v>
      </c>
      <c r="I34" s="23">
        <v>44000</v>
      </c>
      <c r="J34" s="23"/>
      <c r="K34" s="23"/>
      <c r="L34" s="23">
        <v>44000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45" t="s">
        <v>72</v>
      </c>
      <c r="B35" s="21" t="s">
        <v>243</v>
      </c>
      <c r="C35" s="21" t="s">
        <v>244</v>
      </c>
      <c r="D35" s="21" t="s">
        <v>90</v>
      </c>
      <c r="E35" s="21" t="s">
        <v>91</v>
      </c>
      <c r="F35" s="21" t="s">
        <v>245</v>
      </c>
      <c r="G35" s="21" t="s">
        <v>246</v>
      </c>
      <c r="H35" s="23">
        <v>11425.5</v>
      </c>
      <c r="I35" s="23">
        <v>11425.5</v>
      </c>
      <c r="J35" s="23"/>
      <c r="K35" s="23"/>
      <c r="L35" s="23">
        <v>11425.5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45" t="s">
        <v>72</v>
      </c>
      <c r="B36" s="21" t="s">
        <v>247</v>
      </c>
      <c r="C36" s="21" t="s">
        <v>248</v>
      </c>
      <c r="D36" s="21" t="s">
        <v>90</v>
      </c>
      <c r="E36" s="21" t="s">
        <v>91</v>
      </c>
      <c r="F36" s="21" t="s">
        <v>249</v>
      </c>
      <c r="G36" s="21" t="s">
        <v>248</v>
      </c>
      <c r="H36" s="23">
        <v>29241.6</v>
      </c>
      <c r="I36" s="23">
        <v>29241.6</v>
      </c>
      <c r="J36" s="23"/>
      <c r="K36" s="23"/>
      <c r="L36" s="23">
        <v>29241.6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45" t="s">
        <v>72</v>
      </c>
      <c r="B37" s="21" t="s">
        <v>250</v>
      </c>
      <c r="C37" s="21" t="s">
        <v>251</v>
      </c>
      <c r="D37" s="21" t="s">
        <v>90</v>
      </c>
      <c r="E37" s="21" t="s">
        <v>91</v>
      </c>
      <c r="F37" s="21" t="s">
        <v>252</v>
      </c>
      <c r="G37" s="21" t="s">
        <v>251</v>
      </c>
      <c r="H37" s="23">
        <v>54000</v>
      </c>
      <c r="I37" s="23">
        <v>54000</v>
      </c>
      <c r="J37" s="23"/>
      <c r="K37" s="23"/>
      <c r="L37" s="23">
        <v>54000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45" t="s">
        <v>72</v>
      </c>
      <c r="B38" s="21" t="s">
        <v>253</v>
      </c>
      <c r="C38" s="21" t="s">
        <v>254</v>
      </c>
      <c r="D38" s="21" t="s">
        <v>90</v>
      </c>
      <c r="E38" s="21" t="s">
        <v>91</v>
      </c>
      <c r="F38" s="21" t="s">
        <v>255</v>
      </c>
      <c r="G38" s="21" t="s">
        <v>256</v>
      </c>
      <c r="H38" s="23">
        <v>157200</v>
      </c>
      <c r="I38" s="23">
        <v>157200</v>
      </c>
      <c r="J38" s="23"/>
      <c r="K38" s="23"/>
      <c r="L38" s="23">
        <v>157200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45" t="s">
        <v>72</v>
      </c>
      <c r="B39" s="21" t="s">
        <v>257</v>
      </c>
      <c r="C39" s="21" t="s">
        <v>258</v>
      </c>
      <c r="D39" s="21" t="s">
        <v>98</v>
      </c>
      <c r="E39" s="21" t="s">
        <v>99</v>
      </c>
      <c r="F39" s="21" t="s">
        <v>259</v>
      </c>
      <c r="G39" s="21" t="s">
        <v>260</v>
      </c>
      <c r="H39" s="23">
        <v>19200</v>
      </c>
      <c r="I39" s="23">
        <v>19200</v>
      </c>
      <c r="J39" s="23"/>
      <c r="K39" s="23"/>
      <c r="L39" s="23">
        <v>19200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45" t="s">
        <v>72</v>
      </c>
      <c r="B40" s="21" t="s">
        <v>261</v>
      </c>
      <c r="C40" s="21" t="s">
        <v>262</v>
      </c>
      <c r="D40" s="21" t="s">
        <v>98</v>
      </c>
      <c r="E40" s="21" t="s">
        <v>99</v>
      </c>
      <c r="F40" s="21" t="s">
        <v>259</v>
      </c>
      <c r="G40" s="21" t="s">
        <v>260</v>
      </c>
      <c r="H40" s="23">
        <v>5300</v>
      </c>
      <c r="I40" s="23">
        <v>5300</v>
      </c>
      <c r="J40" s="23"/>
      <c r="K40" s="23"/>
      <c r="L40" s="23">
        <v>5300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45" t="s">
        <v>72</v>
      </c>
      <c r="B41" s="21" t="s">
        <v>263</v>
      </c>
      <c r="C41" s="21" t="s">
        <v>264</v>
      </c>
      <c r="D41" s="21" t="s">
        <v>98</v>
      </c>
      <c r="E41" s="21" t="s">
        <v>99</v>
      </c>
      <c r="F41" s="21" t="s">
        <v>259</v>
      </c>
      <c r="G41" s="21" t="s">
        <v>260</v>
      </c>
      <c r="H41" s="23">
        <v>3000</v>
      </c>
      <c r="I41" s="23">
        <v>3000</v>
      </c>
      <c r="J41" s="23"/>
      <c r="K41" s="23"/>
      <c r="L41" s="23">
        <v>3000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45" t="s">
        <v>72</v>
      </c>
      <c r="B42" s="21" t="s">
        <v>265</v>
      </c>
      <c r="C42" s="21" t="s">
        <v>266</v>
      </c>
      <c r="D42" s="21" t="s">
        <v>98</v>
      </c>
      <c r="E42" s="21" t="s">
        <v>99</v>
      </c>
      <c r="F42" s="21" t="s">
        <v>267</v>
      </c>
      <c r="G42" s="21" t="s">
        <v>268</v>
      </c>
      <c r="H42" s="23">
        <v>158928</v>
      </c>
      <c r="I42" s="23">
        <v>158928</v>
      </c>
      <c r="J42" s="23"/>
      <c r="K42" s="23"/>
      <c r="L42" s="23">
        <v>158928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45" t="s">
        <v>72</v>
      </c>
      <c r="B43" s="21" t="s">
        <v>265</v>
      </c>
      <c r="C43" s="21" t="s">
        <v>266</v>
      </c>
      <c r="D43" s="21" t="s">
        <v>98</v>
      </c>
      <c r="E43" s="21" t="s">
        <v>99</v>
      </c>
      <c r="F43" s="21" t="s">
        <v>269</v>
      </c>
      <c r="G43" s="21" t="s">
        <v>270</v>
      </c>
      <c r="H43" s="23">
        <v>172025.4</v>
      </c>
      <c r="I43" s="23">
        <v>172025.4</v>
      </c>
      <c r="J43" s="23"/>
      <c r="K43" s="23"/>
      <c r="L43" s="23">
        <v>172025.4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30" customHeight="1" spans="1:23">
      <c r="A44" s="145" t="s">
        <v>72</v>
      </c>
      <c r="B44" s="21" t="s">
        <v>271</v>
      </c>
      <c r="C44" s="21" t="s">
        <v>272</v>
      </c>
      <c r="D44" s="21" t="s">
        <v>104</v>
      </c>
      <c r="E44" s="21" t="s">
        <v>105</v>
      </c>
      <c r="F44" s="21" t="s">
        <v>273</v>
      </c>
      <c r="G44" s="21" t="s">
        <v>274</v>
      </c>
      <c r="H44" s="23">
        <v>126000</v>
      </c>
      <c r="I44" s="23">
        <v>126000</v>
      </c>
      <c r="J44" s="23"/>
      <c r="K44" s="23"/>
      <c r="L44" s="23">
        <v>126000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34" t="s">
        <v>122</v>
      </c>
      <c r="B45" s="146"/>
      <c r="C45" s="146"/>
      <c r="D45" s="146"/>
      <c r="E45" s="146"/>
      <c r="F45" s="146"/>
      <c r="G45" s="147"/>
      <c r="H45" s="23">
        <v>3736450.61</v>
      </c>
      <c r="I45" s="23">
        <v>3736450.61</v>
      </c>
      <c r="J45" s="23"/>
      <c r="K45" s="23"/>
      <c r="L45" s="23">
        <v>3736450.61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</sheetData>
  <mergeCells count="30">
    <mergeCell ref="A2:W2"/>
    <mergeCell ref="A3:G3"/>
    <mergeCell ref="H4:W4"/>
    <mergeCell ref="I5:M5"/>
    <mergeCell ref="N5:P5"/>
    <mergeCell ref="R5:W5"/>
    <mergeCell ref="A45:G45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showZeros="0" workbookViewId="0">
      <selection activeCell="F34" sqref="F34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7.7142857142857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275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"单位名称："&amp;"中国共产党云县委员会组织部"</f>
        <v>单位名称：中国共产党云县委员会组织部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171</v>
      </c>
    </row>
    <row r="4" ht="18.75" customHeight="1" spans="1:23">
      <c r="A4" s="10" t="s">
        <v>276</v>
      </c>
      <c r="B4" s="11" t="s">
        <v>186</v>
      </c>
      <c r="C4" s="10" t="s">
        <v>187</v>
      </c>
      <c r="D4" s="10" t="s">
        <v>277</v>
      </c>
      <c r="E4" s="11" t="s">
        <v>188</v>
      </c>
      <c r="F4" s="11" t="s">
        <v>189</v>
      </c>
      <c r="G4" s="11" t="s">
        <v>278</v>
      </c>
      <c r="H4" s="11" t="s">
        <v>279</v>
      </c>
      <c r="I4" s="30" t="s">
        <v>57</v>
      </c>
      <c r="J4" s="12" t="s">
        <v>280</v>
      </c>
      <c r="K4" s="13"/>
      <c r="L4" s="13"/>
      <c r="M4" s="14"/>
      <c r="N4" s="12" t="s">
        <v>194</v>
      </c>
      <c r="O4" s="13"/>
      <c r="P4" s="14"/>
      <c r="Q4" s="11" t="s">
        <v>63</v>
      </c>
      <c r="R4" s="12" t="s">
        <v>80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34" t="s">
        <v>60</v>
      </c>
      <c r="K5" s="135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0" t="s">
        <v>66</v>
      </c>
      <c r="T5" s="10" t="s">
        <v>200</v>
      </c>
      <c r="U5" s="10" t="s">
        <v>68</v>
      </c>
      <c r="V5" s="10" t="s">
        <v>69</v>
      </c>
      <c r="W5" s="10" t="s">
        <v>70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36" t="s">
        <v>59</v>
      </c>
      <c r="K6" s="103"/>
      <c r="L6" s="31"/>
      <c r="M6" s="31"/>
      <c r="N6" s="31"/>
      <c r="O6" s="31"/>
      <c r="P6" s="31"/>
      <c r="Q6" s="31"/>
      <c r="R6" s="31"/>
      <c r="S6" s="137"/>
      <c r="T6" s="137"/>
      <c r="U6" s="137"/>
      <c r="V6" s="137"/>
      <c r="W6" s="137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7" t="s">
        <v>59</v>
      </c>
      <c r="K7" s="47" t="s">
        <v>281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31">
        <v>1</v>
      </c>
      <c r="B8" s="131">
        <v>2</v>
      </c>
      <c r="C8" s="131">
        <v>3</v>
      </c>
      <c r="D8" s="131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  <c r="T8" s="131">
        <v>20</v>
      </c>
      <c r="U8" s="131">
        <v>21</v>
      </c>
      <c r="V8" s="131">
        <v>22</v>
      </c>
      <c r="W8" s="131">
        <v>23</v>
      </c>
    </row>
    <row r="9" ht="18.75" customHeight="1" spans="1:23">
      <c r="A9" s="21"/>
      <c r="B9" s="21"/>
      <c r="C9" s="21" t="s">
        <v>282</v>
      </c>
      <c r="D9" s="21"/>
      <c r="E9" s="21"/>
      <c r="F9" s="21"/>
      <c r="G9" s="21"/>
      <c r="H9" s="21"/>
      <c r="I9" s="23">
        <v>100000</v>
      </c>
      <c r="J9" s="23">
        <v>100000</v>
      </c>
      <c r="K9" s="23">
        <v>100000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32" t="s">
        <v>283</v>
      </c>
      <c r="B10" s="132" t="s">
        <v>284</v>
      </c>
      <c r="C10" s="21" t="s">
        <v>282</v>
      </c>
      <c r="D10" s="132" t="s">
        <v>72</v>
      </c>
      <c r="E10" s="132" t="s">
        <v>92</v>
      </c>
      <c r="F10" s="132" t="s">
        <v>93</v>
      </c>
      <c r="G10" s="132" t="s">
        <v>238</v>
      </c>
      <c r="H10" s="132" t="s">
        <v>239</v>
      </c>
      <c r="I10" s="23">
        <v>100000</v>
      </c>
      <c r="J10" s="23">
        <v>100000</v>
      </c>
      <c r="K10" s="23">
        <v>100000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33"/>
      <c r="B11" s="133"/>
      <c r="C11" s="21" t="s">
        <v>285</v>
      </c>
      <c r="D11" s="133"/>
      <c r="E11" s="133"/>
      <c r="F11" s="133"/>
      <c r="G11" s="133"/>
      <c r="H11" s="133"/>
      <c r="I11" s="23">
        <v>170000</v>
      </c>
      <c r="J11" s="23">
        <v>170000</v>
      </c>
      <c r="K11" s="23">
        <v>170000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32" t="s">
        <v>283</v>
      </c>
      <c r="B12" s="132" t="s">
        <v>286</v>
      </c>
      <c r="C12" s="21" t="s">
        <v>285</v>
      </c>
      <c r="D12" s="132" t="s">
        <v>72</v>
      </c>
      <c r="E12" s="132" t="s">
        <v>92</v>
      </c>
      <c r="F12" s="132" t="s">
        <v>93</v>
      </c>
      <c r="G12" s="132" t="s">
        <v>238</v>
      </c>
      <c r="H12" s="132" t="s">
        <v>239</v>
      </c>
      <c r="I12" s="23">
        <v>50000</v>
      </c>
      <c r="J12" s="23">
        <v>50000</v>
      </c>
      <c r="K12" s="23">
        <v>50000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32" t="s">
        <v>283</v>
      </c>
      <c r="B13" s="132" t="s">
        <v>286</v>
      </c>
      <c r="C13" s="21" t="s">
        <v>285</v>
      </c>
      <c r="D13" s="132" t="s">
        <v>72</v>
      </c>
      <c r="E13" s="132" t="s">
        <v>92</v>
      </c>
      <c r="F13" s="132" t="s">
        <v>93</v>
      </c>
      <c r="G13" s="132" t="s">
        <v>287</v>
      </c>
      <c r="H13" s="132" t="s">
        <v>288</v>
      </c>
      <c r="I13" s="23">
        <v>20000</v>
      </c>
      <c r="J13" s="23">
        <v>20000</v>
      </c>
      <c r="K13" s="23">
        <v>20000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32" t="s">
        <v>283</v>
      </c>
      <c r="B14" s="132" t="s">
        <v>286</v>
      </c>
      <c r="C14" s="21" t="s">
        <v>285</v>
      </c>
      <c r="D14" s="132" t="s">
        <v>72</v>
      </c>
      <c r="E14" s="132" t="s">
        <v>92</v>
      </c>
      <c r="F14" s="132" t="s">
        <v>93</v>
      </c>
      <c r="G14" s="132" t="s">
        <v>289</v>
      </c>
      <c r="H14" s="132" t="s">
        <v>290</v>
      </c>
      <c r="I14" s="23">
        <v>100000</v>
      </c>
      <c r="J14" s="23">
        <v>100000</v>
      </c>
      <c r="K14" s="23">
        <v>100000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33"/>
      <c r="B15" s="133"/>
      <c r="C15" s="21" t="s">
        <v>291</v>
      </c>
      <c r="D15" s="133"/>
      <c r="E15" s="133"/>
      <c r="F15" s="133"/>
      <c r="G15" s="133"/>
      <c r="H15" s="133"/>
      <c r="I15" s="23">
        <v>134000</v>
      </c>
      <c r="J15" s="23">
        <v>134000</v>
      </c>
      <c r="K15" s="23">
        <v>134000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32" t="s">
        <v>283</v>
      </c>
      <c r="B16" s="132" t="s">
        <v>292</v>
      </c>
      <c r="C16" s="21" t="s">
        <v>291</v>
      </c>
      <c r="D16" s="132" t="s">
        <v>72</v>
      </c>
      <c r="E16" s="132" t="s">
        <v>92</v>
      </c>
      <c r="F16" s="132" t="s">
        <v>93</v>
      </c>
      <c r="G16" s="132" t="s">
        <v>273</v>
      </c>
      <c r="H16" s="132" t="s">
        <v>274</v>
      </c>
      <c r="I16" s="23">
        <v>134000</v>
      </c>
      <c r="J16" s="23">
        <v>134000</v>
      </c>
      <c r="K16" s="23">
        <v>134000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33"/>
      <c r="B17" s="133"/>
      <c r="C17" s="21" t="s">
        <v>293</v>
      </c>
      <c r="D17" s="133"/>
      <c r="E17" s="133"/>
      <c r="F17" s="133"/>
      <c r="G17" s="133"/>
      <c r="H17" s="133"/>
      <c r="I17" s="23">
        <v>16000</v>
      </c>
      <c r="J17" s="23">
        <v>16000</v>
      </c>
      <c r="K17" s="23">
        <v>16000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32" t="s">
        <v>283</v>
      </c>
      <c r="B18" s="132" t="s">
        <v>294</v>
      </c>
      <c r="C18" s="21" t="s">
        <v>293</v>
      </c>
      <c r="D18" s="132" t="s">
        <v>72</v>
      </c>
      <c r="E18" s="132" t="s">
        <v>92</v>
      </c>
      <c r="F18" s="132" t="s">
        <v>93</v>
      </c>
      <c r="G18" s="132" t="s">
        <v>273</v>
      </c>
      <c r="H18" s="132" t="s">
        <v>274</v>
      </c>
      <c r="I18" s="23">
        <v>16000</v>
      </c>
      <c r="J18" s="23">
        <v>16000</v>
      </c>
      <c r="K18" s="23">
        <v>16000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33"/>
      <c r="B19" s="133"/>
      <c r="C19" s="21" t="s">
        <v>295</v>
      </c>
      <c r="D19" s="133"/>
      <c r="E19" s="133"/>
      <c r="F19" s="133"/>
      <c r="G19" s="133"/>
      <c r="H19" s="133"/>
      <c r="I19" s="23">
        <v>40000</v>
      </c>
      <c r="J19" s="23">
        <v>40000</v>
      </c>
      <c r="K19" s="23">
        <v>40000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32" t="s">
        <v>283</v>
      </c>
      <c r="B20" s="132" t="s">
        <v>296</v>
      </c>
      <c r="C20" s="21" t="s">
        <v>295</v>
      </c>
      <c r="D20" s="132" t="s">
        <v>72</v>
      </c>
      <c r="E20" s="132" t="s">
        <v>92</v>
      </c>
      <c r="F20" s="132" t="s">
        <v>93</v>
      </c>
      <c r="G20" s="132" t="s">
        <v>238</v>
      </c>
      <c r="H20" s="132" t="s">
        <v>239</v>
      </c>
      <c r="I20" s="23">
        <v>40000</v>
      </c>
      <c r="J20" s="23">
        <v>40000</v>
      </c>
      <c r="K20" s="23">
        <v>40000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33"/>
      <c r="B21" s="133"/>
      <c r="C21" s="21" t="s">
        <v>297</v>
      </c>
      <c r="D21" s="133"/>
      <c r="E21" s="133"/>
      <c r="F21" s="133"/>
      <c r="G21" s="133"/>
      <c r="H21" s="133"/>
      <c r="I21" s="23">
        <v>250000</v>
      </c>
      <c r="J21" s="23">
        <v>250000</v>
      </c>
      <c r="K21" s="23">
        <v>250000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32" t="s">
        <v>283</v>
      </c>
      <c r="B22" s="132" t="s">
        <v>298</v>
      </c>
      <c r="C22" s="21" t="s">
        <v>297</v>
      </c>
      <c r="D22" s="132" t="s">
        <v>72</v>
      </c>
      <c r="E22" s="132" t="s">
        <v>92</v>
      </c>
      <c r="F22" s="132" t="s">
        <v>93</v>
      </c>
      <c r="G22" s="132" t="s">
        <v>299</v>
      </c>
      <c r="H22" s="132" t="s">
        <v>300</v>
      </c>
      <c r="I22" s="23">
        <v>3600</v>
      </c>
      <c r="J22" s="23">
        <v>3600</v>
      </c>
      <c r="K22" s="23">
        <v>3600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32" t="s">
        <v>283</v>
      </c>
      <c r="B23" s="132" t="s">
        <v>298</v>
      </c>
      <c r="C23" s="21" t="s">
        <v>297</v>
      </c>
      <c r="D23" s="132" t="s">
        <v>72</v>
      </c>
      <c r="E23" s="132" t="s">
        <v>92</v>
      </c>
      <c r="F23" s="132" t="s">
        <v>93</v>
      </c>
      <c r="G23" s="132" t="s">
        <v>301</v>
      </c>
      <c r="H23" s="132" t="s">
        <v>302</v>
      </c>
      <c r="I23" s="23">
        <v>7500</v>
      </c>
      <c r="J23" s="23">
        <v>7500</v>
      </c>
      <c r="K23" s="23">
        <v>7500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32" t="s">
        <v>283</v>
      </c>
      <c r="B24" s="132" t="s">
        <v>298</v>
      </c>
      <c r="C24" s="21" t="s">
        <v>297</v>
      </c>
      <c r="D24" s="132" t="s">
        <v>72</v>
      </c>
      <c r="E24" s="132" t="s">
        <v>92</v>
      </c>
      <c r="F24" s="132" t="s">
        <v>93</v>
      </c>
      <c r="G24" s="132" t="s">
        <v>287</v>
      </c>
      <c r="H24" s="132" t="s">
        <v>288</v>
      </c>
      <c r="I24" s="23">
        <v>20000</v>
      </c>
      <c r="J24" s="23">
        <v>20000</v>
      </c>
      <c r="K24" s="23">
        <v>20000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32" t="s">
        <v>283</v>
      </c>
      <c r="B25" s="132" t="s">
        <v>298</v>
      </c>
      <c r="C25" s="21" t="s">
        <v>297</v>
      </c>
      <c r="D25" s="132" t="s">
        <v>72</v>
      </c>
      <c r="E25" s="132" t="s">
        <v>92</v>
      </c>
      <c r="F25" s="132" t="s">
        <v>93</v>
      </c>
      <c r="G25" s="132" t="s">
        <v>245</v>
      </c>
      <c r="H25" s="132" t="s">
        <v>246</v>
      </c>
      <c r="I25" s="23">
        <v>100000</v>
      </c>
      <c r="J25" s="23">
        <v>100000</v>
      </c>
      <c r="K25" s="23">
        <v>100000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32" t="s">
        <v>283</v>
      </c>
      <c r="B26" s="132" t="s">
        <v>298</v>
      </c>
      <c r="C26" s="21" t="s">
        <v>297</v>
      </c>
      <c r="D26" s="132" t="s">
        <v>72</v>
      </c>
      <c r="E26" s="132" t="s">
        <v>92</v>
      </c>
      <c r="F26" s="132" t="s">
        <v>93</v>
      </c>
      <c r="G26" s="132" t="s">
        <v>303</v>
      </c>
      <c r="H26" s="132" t="s">
        <v>304</v>
      </c>
      <c r="I26" s="23">
        <v>50000</v>
      </c>
      <c r="J26" s="23">
        <v>50000</v>
      </c>
      <c r="K26" s="23">
        <v>50000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132" t="s">
        <v>283</v>
      </c>
      <c r="B27" s="132" t="s">
        <v>298</v>
      </c>
      <c r="C27" s="21" t="s">
        <v>297</v>
      </c>
      <c r="D27" s="132" t="s">
        <v>72</v>
      </c>
      <c r="E27" s="132" t="s">
        <v>92</v>
      </c>
      <c r="F27" s="132" t="s">
        <v>93</v>
      </c>
      <c r="G27" s="132" t="s">
        <v>242</v>
      </c>
      <c r="H27" s="132" t="s">
        <v>176</v>
      </c>
      <c r="I27" s="23">
        <v>20000</v>
      </c>
      <c r="J27" s="23">
        <v>20000</v>
      </c>
      <c r="K27" s="23">
        <v>20000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32" t="s">
        <v>283</v>
      </c>
      <c r="B28" s="132" t="s">
        <v>298</v>
      </c>
      <c r="C28" s="21" t="s">
        <v>297</v>
      </c>
      <c r="D28" s="132" t="s">
        <v>72</v>
      </c>
      <c r="E28" s="132" t="s">
        <v>92</v>
      </c>
      <c r="F28" s="132" t="s">
        <v>93</v>
      </c>
      <c r="G28" s="132" t="s">
        <v>305</v>
      </c>
      <c r="H28" s="132" t="s">
        <v>306</v>
      </c>
      <c r="I28" s="23">
        <v>32400</v>
      </c>
      <c r="J28" s="23">
        <v>32400</v>
      </c>
      <c r="K28" s="23">
        <v>32400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132" t="s">
        <v>283</v>
      </c>
      <c r="B29" s="132" t="s">
        <v>298</v>
      </c>
      <c r="C29" s="21" t="s">
        <v>297</v>
      </c>
      <c r="D29" s="132" t="s">
        <v>72</v>
      </c>
      <c r="E29" s="132" t="s">
        <v>92</v>
      </c>
      <c r="F29" s="132" t="s">
        <v>93</v>
      </c>
      <c r="G29" s="132" t="s">
        <v>255</v>
      </c>
      <c r="H29" s="132" t="s">
        <v>256</v>
      </c>
      <c r="I29" s="23">
        <v>10000</v>
      </c>
      <c r="J29" s="23">
        <v>10000</v>
      </c>
      <c r="K29" s="23">
        <v>10000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32" t="s">
        <v>283</v>
      </c>
      <c r="B30" s="132" t="s">
        <v>298</v>
      </c>
      <c r="C30" s="21" t="s">
        <v>297</v>
      </c>
      <c r="D30" s="132" t="s">
        <v>72</v>
      </c>
      <c r="E30" s="132" t="s">
        <v>92</v>
      </c>
      <c r="F30" s="132" t="s">
        <v>93</v>
      </c>
      <c r="G30" s="132" t="s">
        <v>259</v>
      </c>
      <c r="H30" s="132" t="s">
        <v>260</v>
      </c>
      <c r="I30" s="23">
        <v>6500</v>
      </c>
      <c r="J30" s="23">
        <v>6500</v>
      </c>
      <c r="K30" s="23">
        <v>6500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34" t="s">
        <v>122</v>
      </c>
      <c r="B31" s="35"/>
      <c r="C31" s="35"/>
      <c r="D31" s="35"/>
      <c r="E31" s="35"/>
      <c r="F31" s="35"/>
      <c r="G31" s="35"/>
      <c r="H31" s="36"/>
      <c r="I31" s="23">
        <v>710000</v>
      </c>
      <c r="J31" s="23">
        <v>710000</v>
      </c>
      <c r="K31" s="23">
        <v>710000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</sheetData>
  <mergeCells count="28">
    <mergeCell ref="A2:W2"/>
    <mergeCell ref="A3:H3"/>
    <mergeCell ref="J4:M4"/>
    <mergeCell ref="N4:P4"/>
    <mergeCell ref="R4:W4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34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8"/>
  <sheetViews>
    <sheetView showZeros="0" tabSelected="1" topLeftCell="A19" workbookViewId="0">
      <selection activeCell="E35" sqref="E35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95" t="s">
        <v>307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8"/>
      <c r="G2" s="6"/>
      <c r="H2" s="58"/>
      <c r="I2" s="58"/>
      <c r="J2" s="6"/>
    </row>
    <row r="3" ht="18.75" customHeight="1" spans="1:8">
      <c r="A3" s="7" t="str">
        <f>"单位名称："&amp;"中国共产党云县委员会组织部"</f>
        <v>单位名称：中国共产党云县委员会组织部</v>
      </c>
      <c r="B3" s="3"/>
      <c r="C3" s="3"/>
      <c r="D3" s="3"/>
      <c r="E3" s="3"/>
      <c r="F3" s="59"/>
      <c r="G3" s="3"/>
      <c r="H3" s="59"/>
    </row>
    <row r="4" ht="18.75" customHeight="1" spans="1:10">
      <c r="A4" s="47" t="s">
        <v>308</v>
      </c>
      <c r="B4" s="47" t="s">
        <v>309</v>
      </c>
      <c r="C4" s="47" t="s">
        <v>310</v>
      </c>
      <c r="D4" s="47" t="s">
        <v>311</v>
      </c>
      <c r="E4" s="47" t="s">
        <v>312</v>
      </c>
      <c r="F4" s="60" t="s">
        <v>313</v>
      </c>
      <c r="G4" s="47" t="s">
        <v>314</v>
      </c>
      <c r="H4" s="60" t="s">
        <v>315</v>
      </c>
      <c r="I4" s="60" t="s">
        <v>316</v>
      </c>
      <c r="J4" s="47" t="s">
        <v>317</v>
      </c>
    </row>
    <row r="5" ht="18.75" customHeight="1" spans="1:10">
      <c r="A5" s="128">
        <v>1</v>
      </c>
      <c r="B5" s="128">
        <v>2</v>
      </c>
      <c r="C5" s="128">
        <v>3</v>
      </c>
      <c r="D5" s="128">
        <v>4</v>
      </c>
      <c r="E5" s="128">
        <v>5</v>
      </c>
      <c r="F5" s="128">
        <v>6</v>
      </c>
      <c r="G5" s="128">
        <v>7</v>
      </c>
      <c r="H5" s="128">
        <v>8</v>
      </c>
      <c r="I5" s="128">
        <v>9</v>
      </c>
      <c r="J5" s="128">
        <v>10</v>
      </c>
    </row>
    <row r="6" ht="31" customHeight="1" spans="1:10">
      <c r="A6" s="33" t="s">
        <v>72</v>
      </c>
      <c r="B6" s="61"/>
      <c r="C6" s="61"/>
      <c r="D6" s="61"/>
      <c r="E6" s="62"/>
      <c r="F6" s="63"/>
      <c r="G6" s="62"/>
      <c r="H6" s="63"/>
      <c r="I6" s="63"/>
      <c r="J6" s="62"/>
    </row>
    <row r="7" ht="31" customHeight="1" spans="1:10">
      <c r="A7" s="129" t="s">
        <v>72</v>
      </c>
      <c r="B7" s="21"/>
      <c r="C7" s="21"/>
      <c r="D7" s="21"/>
      <c r="E7" s="33"/>
      <c r="F7" s="21"/>
      <c r="G7" s="33"/>
      <c r="H7" s="21"/>
      <c r="I7" s="21"/>
      <c r="J7" s="33"/>
    </row>
    <row r="8" ht="31" customHeight="1" spans="1:10">
      <c r="A8" s="227" t="s">
        <v>297</v>
      </c>
      <c r="B8" s="21" t="s">
        <v>318</v>
      </c>
      <c r="C8" s="21" t="s">
        <v>319</v>
      </c>
      <c r="D8" s="21" t="s">
        <v>320</v>
      </c>
      <c r="E8" s="33" t="s">
        <v>321</v>
      </c>
      <c r="F8" s="21" t="s">
        <v>322</v>
      </c>
      <c r="G8" s="33" t="s">
        <v>167</v>
      </c>
      <c r="H8" s="21" t="s">
        <v>323</v>
      </c>
      <c r="I8" s="21" t="s">
        <v>324</v>
      </c>
      <c r="J8" s="33" t="s">
        <v>325</v>
      </c>
    </row>
    <row r="9" ht="31" customHeight="1" spans="1:10">
      <c r="A9" s="227" t="s">
        <v>297</v>
      </c>
      <c r="B9" s="21" t="s">
        <v>318</v>
      </c>
      <c r="C9" s="21" t="s">
        <v>319</v>
      </c>
      <c r="D9" s="21" t="s">
        <v>320</v>
      </c>
      <c r="E9" s="33" t="s">
        <v>326</v>
      </c>
      <c r="F9" s="21" t="s">
        <v>327</v>
      </c>
      <c r="G9" s="33" t="s">
        <v>165</v>
      </c>
      <c r="H9" s="21" t="s">
        <v>328</v>
      </c>
      <c r="I9" s="21" t="s">
        <v>324</v>
      </c>
      <c r="J9" s="33" t="s">
        <v>329</v>
      </c>
    </row>
    <row r="10" ht="31" customHeight="1" spans="1:10">
      <c r="A10" s="227" t="s">
        <v>297</v>
      </c>
      <c r="B10" s="21" t="s">
        <v>318</v>
      </c>
      <c r="C10" s="21" t="s">
        <v>319</v>
      </c>
      <c r="D10" s="21" t="s">
        <v>330</v>
      </c>
      <c r="E10" s="33" t="s">
        <v>331</v>
      </c>
      <c r="F10" s="21" t="s">
        <v>322</v>
      </c>
      <c r="G10" s="33" t="s">
        <v>332</v>
      </c>
      <c r="H10" s="21" t="s">
        <v>333</v>
      </c>
      <c r="I10" s="21" t="s">
        <v>324</v>
      </c>
      <c r="J10" s="33" t="s">
        <v>334</v>
      </c>
    </row>
    <row r="11" ht="31" customHeight="1" spans="1:10">
      <c r="A11" s="227" t="s">
        <v>297</v>
      </c>
      <c r="B11" s="21" t="s">
        <v>318</v>
      </c>
      <c r="C11" s="21" t="s">
        <v>319</v>
      </c>
      <c r="D11" s="21" t="s">
        <v>335</v>
      </c>
      <c r="E11" s="33" t="s">
        <v>336</v>
      </c>
      <c r="F11" s="21" t="s">
        <v>322</v>
      </c>
      <c r="G11" s="33" t="s">
        <v>337</v>
      </c>
      <c r="H11" s="21" t="s">
        <v>333</v>
      </c>
      <c r="I11" s="21" t="s">
        <v>324</v>
      </c>
      <c r="J11" s="33" t="s">
        <v>338</v>
      </c>
    </row>
    <row r="12" ht="31" customHeight="1" spans="1:10">
      <c r="A12" s="227" t="s">
        <v>297</v>
      </c>
      <c r="B12" s="21" t="s">
        <v>318</v>
      </c>
      <c r="C12" s="21" t="s">
        <v>319</v>
      </c>
      <c r="D12" s="21" t="s">
        <v>339</v>
      </c>
      <c r="E12" s="33" t="s">
        <v>340</v>
      </c>
      <c r="F12" s="21" t="s">
        <v>322</v>
      </c>
      <c r="G12" s="33" t="s">
        <v>167</v>
      </c>
      <c r="H12" s="21" t="s">
        <v>341</v>
      </c>
      <c r="I12" s="21" t="s">
        <v>324</v>
      </c>
      <c r="J12" s="33" t="s">
        <v>342</v>
      </c>
    </row>
    <row r="13" ht="31" customHeight="1" spans="1:10">
      <c r="A13" s="227" t="s">
        <v>297</v>
      </c>
      <c r="B13" s="21" t="s">
        <v>318</v>
      </c>
      <c r="C13" s="21" t="s">
        <v>343</v>
      </c>
      <c r="D13" s="21" t="s">
        <v>344</v>
      </c>
      <c r="E13" s="33" t="s">
        <v>345</v>
      </c>
      <c r="F13" s="21" t="s">
        <v>327</v>
      </c>
      <c r="G13" s="33" t="s">
        <v>337</v>
      </c>
      <c r="H13" s="21" t="s">
        <v>333</v>
      </c>
      <c r="I13" s="21" t="s">
        <v>324</v>
      </c>
      <c r="J13" s="33" t="s">
        <v>346</v>
      </c>
    </row>
    <row r="14" ht="31" customHeight="1" spans="1:10">
      <c r="A14" s="227" t="s">
        <v>297</v>
      </c>
      <c r="B14" s="21" t="s">
        <v>318</v>
      </c>
      <c r="C14" s="21" t="s">
        <v>347</v>
      </c>
      <c r="D14" s="21" t="s">
        <v>348</v>
      </c>
      <c r="E14" s="33" t="s">
        <v>349</v>
      </c>
      <c r="F14" s="21" t="s">
        <v>322</v>
      </c>
      <c r="G14" s="33" t="s">
        <v>332</v>
      </c>
      <c r="H14" s="21" t="s">
        <v>333</v>
      </c>
      <c r="I14" s="21" t="s">
        <v>324</v>
      </c>
      <c r="J14" s="33" t="s">
        <v>350</v>
      </c>
    </row>
    <row r="15" ht="31" customHeight="1" spans="1:10">
      <c r="A15" s="227" t="s">
        <v>293</v>
      </c>
      <c r="B15" s="21" t="s">
        <v>351</v>
      </c>
      <c r="C15" s="21" t="s">
        <v>319</v>
      </c>
      <c r="D15" s="21" t="s">
        <v>320</v>
      </c>
      <c r="E15" s="33" t="s">
        <v>352</v>
      </c>
      <c r="F15" s="21" t="s">
        <v>327</v>
      </c>
      <c r="G15" s="33" t="s">
        <v>169</v>
      </c>
      <c r="H15" s="21" t="s">
        <v>353</v>
      </c>
      <c r="I15" s="21" t="s">
        <v>324</v>
      </c>
      <c r="J15" s="33" t="s">
        <v>354</v>
      </c>
    </row>
    <row r="16" ht="31" customHeight="1" spans="1:10">
      <c r="A16" s="227" t="s">
        <v>293</v>
      </c>
      <c r="B16" s="21" t="s">
        <v>351</v>
      </c>
      <c r="C16" s="21" t="s">
        <v>319</v>
      </c>
      <c r="D16" s="21" t="s">
        <v>330</v>
      </c>
      <c r="E16" s="33" t="s">
        <v>355</v>
      </c>
      <c r="F16" s="21" t="s">
        <v>327</v>
      </c>
      <c r="G16" s="33" t="s">
        <v>165</v>
      </c>
      <c r="H16" s="21" t="s">
        <v>356</v>
      </c>
      <c r="I16" s="21" t="s">
        <v>324</v>
      </c>
      <c r="J16" s="33" t="s">
        <v>357</v>
      </c>
    </row>
    <row r="17" ht="31" customHeight="1" spans="1:10">
      <c r="A17" s="227" t="s">
        <v>293</v>
      </c>
      <c r="B17" s="21" t="s">
        <v>351</v>
      </c>
      <c r="C17" s="21" t="s">
        <v>319</v>
      </c>
      <c r="D17" s="21" t="s">
        <v>335</v>
      </c>
      <c r="E17" s="33" t="s">
        <v>358</v>
      </c>
      <c r="F17" s="21" t="s">
        <v>327</v>
      </c>
      <c r="G17" s="33">
        <v>1</v>
      </c>
      <c r="H17" s="21" t="s">
        <v>359</v>
      </c>
      <c r="I17" s="21" t="s">
        <v>324</v>
      </c>
      <c r="J17" s="33" t="s">
        <v>360</v>
      </c>
    </row>
    <row r="18" ht="31" customHeight="1" spans="1:10">
      <c r="A18" s="227" t="s">
        <v>293</v>
      </c>
      <c r="B18" s="21" t="s">
        <v>351</v>
      </c>
      <c r="C18" s="21" t="s">
        <v>343</v>
      </c>
      <c r="D18" s="21" t="s">
        <v>344</v>
      </c>
      <c r="E18" s="33" t="s">
        <v>361</v>
      </c>
      <c r="F18" s="21" t="s">
        <v>322</v>
      </c>
      <c r="G18" s="33" t="s">
        <v>332</v>
      </c>
      <c r="H18" s="21" t="s">
        <v>333</v>
      </c>
      <c r="I18" s="21" t="s">
        <v>324</v>
      </c>
      <c r="J18" s="33" t="s">
        <v>362</v>
      </c>
    </row>
    <row r="19" ht="31" customHeight="1" spans="1:10">
      <c r="A19" s="227" t="s">
        <v>293</v>
      </c>
      <c r="B19" s="21" t="s">
        <v>351</v>
      </c>
      <c r="C19" s="21" t="s">
        <v>347</v>
      </c>
      <c r="D19" s="21" t="s">
        <v>348</v>
      </c>
      <c r="E19" s="33" t="s">
        <v>363</v>
      </c>
      <c r="F19" s="21" t="s">
        <v>322</v>
      </c>
      <c r="G19" s="33" t="s">
        <v>332</v>
      </c>
      <c r="H19" s="21" t="s">
        <v>333</v>
      </c>
      <c r="I19" s="21" t="s">
        <v>364</v>
      </c>
      <c r="J19" s="33" t="s">
        <v>365</v>
      </c>
    </row>
    <row r="20" ht="31" customHeight="1" spans="1:10">
      <c r="A20" s="227" t="s">
        <v>291</v>
      </c>
      <c r="B20" s="21" t="s">
        <v>366</v>
      </c>
      <c r="C20" s="21" t="s">
        <v>319</v>
      </c>
      <c r="D20" s="21" t="s">
        <v>320</v>
      </c>
      <c r="E20" s="33" t="s">
        <v>367</v>
      </c>
      <c r="F20" s="21" t="s">
        <v>327</v>
      </c>
      <c r="G20" s="33" t="s">
        <v>368</v>
      </c>
      <c r="H20" s="21" t="s">
        <v>353</v>
      </c>
      <c r="I20" s="21" t="s">
        <v>324</v>
      </c>
      <c r="J20" s="33" t="s">
        <v>369</v>
      </c>
    </row>
    <row r="21" ht="31" customHeight="1" spans="1:10">
      <c r="A21" s="227" t="s">
        <v>291</v>
      </c>
      <c r="B21" s="21" t="s">
        <v>366</v>
      </c>
      <c r="C21" s="21" t="s">
        <v>319</v>
      </c>
      <c r="D21" s="21" t="s">
        <v>320</v>
      </c>
      <c r="E21" s="33" t="s">
        <v>370</v>
      </c>
      <c r="F21" s="21" t="s">
        <v>327</v>
      </c>
      <c r="G21" s="33" t="s">
        <v>165</v>
      </c>
      <c r="H21" s="21" t="s">
        <v>328</v>
      </c>
      <c r="I21" s="21" t="s">
        <v>364</v>
      </c>
      <c r="J21" s="33" t="s">
        <v>371</v>
      </c>
    </row>
    <row r="22" ht="31" customHeight="1" spans="1:10">
      <c r="A22" s="227" t="s">
        <v>291</v>
      </c>
      <c r="B22" s="21" t="s">
        <v>366</v>
      </c>
      <c r="C22" s="21" t="s">
        <v>319</v>
      </c>
      <c r="D22" s="21" t="s">
        <v>330</v>
      </c>
      <c r="E22" s="33" t="s">
        <v>372</v>
      </c>
      <c r="F22" s="21" t="s">
        <v>322</v>
      </c>
      <c r="G22" s="33" t="s">
        <v>373</v>
      </c>
      <c r="H22" s="21" t="s">
        <v>374</v>
      </c>
      <c r="I22" s="21" t="s">
        <v>324</v>
      </c>
      <c r="J22" s="33" t="s">
        <v>375</v>
      </c>
    </row>
    <row r="23" ht="31" customHeight="1" spans="1:10">
      <c r="A23" s="227" t="s">
        <v>291</v>
      </c>
      <c r="B23" s="21" t="s">
        <v>366</v>
      </c>
      <c r="C23" s="21" t="s">
        <v>319</v>
      </c>
      <c r="D23" s="21" t="s">
        <v>335</v>
      </c>
      <c r="E23" s="33" t="s">
        <v>376</v>
      </c>
      <c r="F23" s="21" t="s">
        <v>327</v>
      </c>
      <c r="G23" s="33" t="s">
        <v>165</v>
      </c>
      <c r="H23" s="21" t="s">
        <v>328</v>
      </c>
      <c r="I23" s="21" t="s">
        <v>324</v>
      </c>
      <c r="J23" s="33" t="s">
        <v>377</v>
      </c>
    </row>
    <row r="24" ht="31" customHeight="1" spans="1:10">
      <c r="A24" s="227" t="s">
        <v>291</v>
      </c>
      <c r="B24" s="21" t="s">
        <v>366</v>
      </c>
      <c r="C24" s="21" t="s">
        <v>343</v>
      </c>
      <c r="D24" s="21" t="s">
        <v>344</v>
      </c>
      <c r="E24" s="33" t="s">
        <v>378</v>
      </c>
      <c r="F24" s="21" t="s">
        <v>322</v>
      </c>
      <c r="G24" s="33" t="s">
        <v>332</v>
      </c>
      <c r="H24" s="21" t="s">
        <v>333</v>
      </c>
      <c r="I24" s="21" t="s">
        <v>324</v>
      </c>
      <c r="J24" s="33" t="s">
        <v>379</v>
      </c>
    </row>
    <row r="25" ht="31" customHeight="1" spans="1:10">
      <c r="A25" s="227" t="s">
        <v>291</v>
      </c>
      <c r="B25" s="21" t="s">
        <v>366</v>
      </c>
      <c r="C25" s="21" t="s">
        <v>343</v>
      </c>
      <c r="D25" s="21" t="s">
        <v>344</v>
      </c>
      <c r="E25" s="33" t="s">
        <v>380</v>
      </c>
      <c r="F25" s="21" t="s">
        <v>322</v>
      </c>
      <c r="G25" s="33" t="s">
        <v>332</v>
      </c>
      <c r="H25" s="21" t="s">
        <v>333</v>
      </c>
      <c r="I25" s="21" t="s">
        <v>324</v>
      </c>
      <c r="J25" s="33" t="s">
        <v>381</v>
      </c>
    </row>
    <row r="26" ht="31" customHeight="1" spans="1:10">
      <c r="A26" s="227" t="s">
        <v>291</v>
      </c>
      <c r="B26" s="21" t="s">
        <v>366</v>
      </c>
      <c r="C26" s="21" t="s">
        <v>347</v>
      </c>
      <c r="D26" s="21" t="s">
        <v>348</v>
      </c>
      <c r="E26" s="33" t="s">
        <v>382</v>
      </c>
      <c r="F26" s="21" t="s">
        <v>322</v>
      </c>
      <c r="G26" s="33" t="s">
        <v>332</v>
      </c>
      <c r="H26" s="21" t="s">
        <v>333</v>
      </c>
      <c r="I26" s="21" t="s">
        <v>364</v>
      </c>
      <c r="J26" s="33" t="s">
        <v>383</v>
      </c>
    </row>
    <row r="27" ht="39" customHeight="1" spans="1:10">
      <c r="A27" s="227" t="s">
        <v>282</v>
      </c>
      <c r="B27" s="21" t="s">
        <v>384</v>
      </c>
      <c r="C27" s="21" t="s">
        <v>319</v>
      </c>
      <c r="D27" s="21" t="s">
        <v>320</v>
      </c>
      <c r="E27" s="33" t="s">
        <v>385</v>
      </c>
      <c r="F27" s="21" t="s">
        <v>327</v>
      </c>
      <c r="G27" s="33" t="s">
        <v>386</v>
      </c>
      <c r="H27" s="21" t="s">
        <v>387</v>
      </c>
      <c r="I27" s="21" t="s">
        <v>324</v>
      </c>
      <c r="J27" s="33" t="s">
        <v>388</v>
      </c>
    </row>
    <row r="28" ht="45" customHeight="1" spans="1:10">
      <c r="A28" s="227" t="s">
        <v>282</v>
      </c>
      <c r="B28" s="21" t="s">
        <v>384</v>
      </c>
      <c r="C28" s="21" t="s">
        <v>319</v>
      </c>
      <c r="D28" s="21" t="s">
        <v>320</v>
      </c>
      <c r="E28" s="33" t="s">
        <v>389</v>
      </c>
      <c r="F28" s="21" t="s">
        <v>327</v>
      </c>
      <c r="G28" s="33" t="s">
        <v>390</v>
      </c>
      <c r="H28" s="21" t="s">
        <v>387</v>
      </c>
      <c r="I28" s="21" t="s">
        <v>324</v>
      </c>
      <c r="J28" s="33" t="s">
        <v>391</v>
      </c>
    </row>
    <row r="29" ht="44" customHeight="1" spans="1:10">
      <c r="A29" s="227" t="s">
        <v>282</v>
      </c>
      <c r="B29" s="21" t="s">
        <v>384</v>
      </c>
      <c r="C29" s="21" t="s">
        <v>319</v>
      </c>
      <c r="D29" s="21" t="s">
        <v>320</v>
      </c>
      <c r="E29" s="33" t="s">
        <v>392</v>
      </c>
      <c r="F29" s="21" t="s">
        <v>327</v>
      </c>
      <c r="G29" s="33" t="s">
        <v>393</v>
      </c>
      <c r="H29" s="21" t="s">
        <v>387</v>
      </c>
      <c r="I29" s="21" t="s">
        <v>324</v>
      </c>
      <c r="J29" s="33" t="s">
        <v>394</v>
      </c>
    </row>
    <row r="30" ht="31" customHeight="1" spans="1:10">
      <c r="A30" s="227" t="s">
        <v>282</v>
      </c>
      <c r="B30" s="21" t="s">
        <v>384</v>
      </c>
      <c r="C30" s="21" t="s">
        <v>319</v>
      </c>
      <c r="D30" s="21" t="s">
        <v>330</v>
      </c>
      <c r="E30" s="33" t="s">
        <v>395</v>
      </c>
      <c r="F30" s="21" t="s">
        <v>322</v>
      </c>
      <c r="G30" s="33" t="s">
        <v>396</v>
      </c>
      <c r="H30" s="21" t="s">
        <v>397</v>
      </c>
      <c r="I30" s="21" t="s">
        <v>324</v>
      </c>
      <c r="J30" s="33" t="s">
        <v>398</v>
      </c>
    </row>
    <row r="31" ht="31" customHeight="1" spans="1:10">
      <c r="A31" s="227" t="s">
        <v>282</v>
      </c>
      <c r="B31" s="21" t="s">
        <v>384</v>
      </c>
      <c r="C31" s="21" t="s">
        <v>319</v>
      </c>
      <c r="D31" s="21" t="s">
        <v>330</v>
      </c>
      <c r="E31" s="33" t="s">
        <v>399</v>
      </c>
      <c r="F31" s="21" t="s">
        <v>322</v>
      </c>
      <c r="G31" s="33" t="s">
        <v>400</v>
      </c>
      <c r="H31" s="21" t="s">
        <v>401</v>
      </c>
      <c r="I31" s="21" t="s">
        <v>324</v>
      </c>
      <c r="J31" s="33" t="s">
        <v>402</v>
      </c>
    </row>
    <row r="32" ht="31" customHeight="1" spans="1:10">
      <c r="A32" s="227" t="s">
        <v>282</v>
      </c>
      <c r="B32" s="21" t="s">
        <v>384</v>
      </c>
      <c r="C32" s="21" t="s">
        <v>319</v>
      </c>
      <c r="D32" s="21" t="s">
        <v>335</v>
      </c>
      <c r="E32" s="33" t="s">
        <v>403</v>
      </c>
      <c r="F32" s="21" t="s">
        <v>327</v>
      </c>
      <c r="G32" s="33">
        <v>1</v>
      </c>
      <c r="H32" s="21" t="s">
        <v>359</v>
      </c>
      <c r="I32" s="21" t="s">
        <v>364</v>
      </c>
      <c r="J32" s="33" t="s">
        <v>404</v>
      </c>
    </row>
    <row r="33" ht="31" customHeight="1" spans="1:10">
      <c r="A33" s="227" t="s">
        <v>282</v>
      </c>
      <c r="B33" s="21" t="s">
        <v>384</v>
      </c>
      <c r="C33" s="21" t="s">
        <v>343</v>
      </c>
      <c r="D33" s="21" t="s">
        <v>344</v>
      </c>
      <c r="E33" s="33" t="s">
        <v>405</v>
      </c>
      <c r="F33" s="21" t="s">
        <v>322</v>
      </c>
      <c r="G33" s="33" t="s">
        <v>332</v>
      </c>
      <c r="H33" s="21" t="s">
        <v>333</v>
      </c>
      <c r="I33" s="21" t="s">
        <v>324</v>
      </c>
      <c r="J33" s="33" t="s">
        <v>406</v>
      </c>
    </row>
    <row r="34" ht="31" customHeight="1" spans="1:10">
      <c r="A34" s="227" t="s">
        <v>282</v>
      </c>
      <c r="B34" s="21" t="s">
        <v>384</v>
      </c>
      <c r="C34" s="21" t="s">
        <v>343</v>
      </c>
      <c r="D34" s="21" t="s">
        <v>407</v>
      </c>
      <c r="E34" s="33" t="s">
        <v>408</v>
      </c>
      <c r="F34" s="21" t="s">
        <v>327</v>
      </c>
      <c r="G34" s="33" t="s">
        <v>332</v>
      </c>
      <c r="H34" s="21" t="s">
        <v>333</v>
      </c>
      <c r="I34" s="21" t="s">
        <v>324</v>
      </c>
      <c r="J34" s="33" t="s">
        <v>409</v>
      </c>
    </row>
    <row r="35" ht="31" customHeight="1" spans="1:10">
      <c r="A35" s="227" t="s">
        <v>282</v>
      </c>
      <c r="B35" s="21" t="s">
        <v>384</v>
      </c>
      <c r="C35" s="21" t="s">
        <v>347</v>
      </c>
      <c r="D35" s="21" t="s">
        <v>348</v>
      </c>
      <c r="E35" s="33" t="s">
        <v>410</v>
      </c>
      <c r="F35" s="21" t="s">
        <v>322</v>
      </c>
      <c r="G35" s="33" t="s">
        <v>411</v>
      </c>
      <c r="H35" s="21" t="s">
        <v>333</v>
      </c>
      <c r="I35" s="21" t="s">
        <v>324</v>
      </c>
      <c r="J35" s="33" t="s">
        <v>412</v>
      </c>
    </row>
    <row r="36" ht="31" customHeight="1" spans="1:10">
      <c r="A36" s="227" t="s">
        <v>285</v>
      </c>
      <c r="B36" s="21" t="s">
        <v>413</v>
      </c>
      <c r="C36" s="21" t="s">
        <v>319</v>
      </c>
      <c r="D36" s="21" t="s">
        <v>320</v>
      </c>
      <c r="E36" s="33" t="s">
        <v>414</v>
      </c>
      <c r="F36" s="21" t="s">
        <v>327</v>
      </c>
      <c r="G36" s="33" t="s">
        <v>164</v>
      </c>
      <c r="H36" s="21" t="s">
        <v>387</v>
      </c>
      <c r="I36" s="21" t="s">
        <v>324</v>
      </c>
      <c r="J36" s="33" t="s">
        <v>415</v>
      </c>
    </row>
    <row r="37" ht="31" customHeight="1" spans="1:10">
      <c r="A37" s="227" t="s">
        <v>285</v>
      </c>
      <c r="B37" s="21" t="s">
        <v>413</v>
      </c>
      <c r="C37" s="21" t="s">
        <v>319</v>
      </c>
      <c r="D37" s="21" t="s">
        <v>320</v>
      </c>
      <c r="E37" s="33" t="s">
        <v>416</v>
      </c>
      <c r="F37" s="21" t="s">
        <v>327</v>
      </c>
      <c r="G37" s="33" t="s">
        <v>417</v>
      </c>
      <c r="H37" s="21" t="s">
        <v>418</v>
      </c>
      <c r="I37" s="21" t="s">
        <v>324</v>
      </c>
      <c r="J37" s="33" t="s">
        <v>419</v>
      </c>
    </row>
    <row r="38" ht="31" customHeight="1" spans="1:10">
      <c r="A38" s="227" t="s">
        <v>285</v>
      </c>
      <c r="B38" s="21" t="s">
        <v>413</v>
      </c>
      <c r="C38" s="21" t="s">
        <v>319</v>
      </c>
      <c r="D38" s="21" t="s">
        <v>320</v>
      </c>
      <c r="E38" s="33" t="s">
        <v>420</v>
      </c>
      <c r="F38" s="21" t="s">
        <v>327</v>
      </c>
      <c r="G38" s="33" t="s">
        <v>421</v>
      </c>
      <c r="H38" s="21" t="s">
        <v>418</v>
      </c>
      <c r="I38" s="21" t="s">
        <v>324</v>
      </c>
      <c r="J38" s="33" t="s">
        <v>422</v>
      </c>
    </row>
    <row r="39" ht="31" customHeight="1" spans="1:10">
      <c r="A39" s="227" t="s">
        <v>285</v>
      </c>
      <c r="B39" s="21" t="s">
        <v>413</v>
      </c>
      <c r="C39" s="21" t="s">
        <v>319</v>
      </c>
      <c r="D39" s="21" t="s">
        <v>320</v>
      </c>
      <c r="E39" s="33" t="s">
        <v>423</v>
      </c>
      <c r="F39" s="21" t="s">
        <v>327</v>
      </c>
      <c r="G39" s="33" t="s">
        <v>337</v>
      </c>
      <c r="H39" s="21" t="s">
        <v>424</v>
      </c>
      <c r="I39" s="21" t="s">
        <v>324</v>
      </c>
      <c r="J39" s="33" t="s">
        <v>425</v>
      </c>
    </row>
    <row r="40" ht="60" customHeight="1" spans="1:10">
      <c r="A40" s="227" t="s">
        <v>285</v>
      </c>
      <c r="B40" s="21" t="s">
        <v>413</v>
      </c>
      <c r="C40" s="21" t="s">
        <v>319</v>
      </c>
      <c r="D40" s="21" t="s">
        <v>330</v>
      </c>
      <c r="E40" s="33" t="s">
        <v>426</v>
      </c>
      <c r="F40" s="21" t="s">
        <v>322</v>
      </c>
      <c r="G40" s="33" t="s">
        <v>332</v>
      </c>
      <c r="H40" s="21" t="s">
        <v>333</v>
      </c>
      <c r="I40" s="21" t="s">
        <v>324</v>
      </c>
      <c r="J40" s="33" t="s">
        <v>427</v>
      </c>
    </row>
    <row r="41" ht="31" customHeight="1" spans="1:10">
      <c r="A41" s="227" t="s">
        <v>285</v>
      </c>
      <c r="B41" s="21" t="s">
        <v>413</v>
      </c>
      <c r="C41" s="21" t="s">
        <v>319</v>
      </c>
      <c r="D41" s="21" t="s">
        <v>330</v>
      </c>
      <c r="E41" s="33" t="s">
        <v>428</v>
      </c>
      <c r="F41" s="21" t="s">
        <v>322</v>
      </c>
      <c r="G41" s="33" t="s">
        <v>165</v>
      </c>
      <c r="H41" s="21" t="s">
        <v>356</v>
      </c>
      <c r="I41" s="21" t="s">
        <v>324</v>
      </c>
      <c r="J41" s="33" t="s">
        <v>429</v>
      </c>
    </row>
    <row r="42" ht="31" customHeight="1" spans="1:10">
      <c r="A42" s="227" t="s">
        <v>285</v>
      </c>
      <c r="B42" s="21" t="s">
        <v>413</v>
      </c>
      <c r="C42" s="21" t="s">
        <v>319</v>
      </c>
      <c r="D42" s="21" t="s">
        <v>335</v>
      </c>
      <c r="E42" s="33" t="s">
        <v>430</v>
      </c>
      <c r="F42" s="21" t="s">
        <v>327</v>
      </c>
      <c r="G42" s="33" t="s">
        <v>164</v>
      </c>
      <c r="H42" s="21" t="s">
        <v>431</v>
      </c>
      <c r="I42" s="21" t="s">
        <v>324</v>
      </c>
      <c r="J42" s="33" t="s">
        <v>432</v>
      </c>
    </row>
    <row r="43" ht="31" customHeight="1" spans="1:10">
      <c r="A43" s="227" t="s">
        <v>285</v>
      </c>
      <c r="B43" s="21" t="s">
        <v>413</v>
      </c>
      <c r="C43" s="21" t="s">
        <v>319</v>
      </c>
      <c r="D43" s="21" t="s">
        <v>335</v>
      </c>
      <c r="E43" s="33" t="s">
        <v>433</v>
      </c>
      <c r="F43" s="21" t="s">
        <v>322</v>
      </c>
      <c r="G43" s="33" t="s">
        <v>164</v>
      </c>
      <c r="H43" s="21" t="s">
        <v>356</v>
      </c>
      <c r="I43" s="21" t="s">
        <v>324</v>
      </c>
      <c r="J43" s="33" t="s">
        <v>434</v>
      </c>
    </row>
    <row r="44" ht="31" customHeight="1" spans="1:10">
      <c r="A44" s="227" t="s">
        <v>285</v>
      </c>
      <c r="B44" s="21" t="s">
        <v>413</v>
      </c>
      <c r="C44" s="21" t="s">
        <v>343</v>
      </c>
      <c r="D44" s="21" t="s">
        <v>344</v>
      </c>
      <c r="E44" s="33" t="s">
        <v>435</v>
      </c>
      <c r="F44" s="21" t="s">
        <v>322</v>
      </c>
      <c r="G44" s="33" t="s">
        <v>332</v>
      </c>
      <c r="H44" s="21" t="s">
        <v>333</v>
      </c>
      <c r="I44" s="21" t="s">
        <v>324</v>
      </c>
      <c r="J44" s="33" t="s">
        <v>436</v>
      </c>
    </row>
    <row r="45" ht="31" customHeight="1" spans="1:10">
      <c r="A45" s="227" t="s">
        <v>285</v>
      </c>
      <c r="B45" s="21" t="s">
        <v>413</v>
      </c>
      <c r="C45" s="21" t="s">
        <v>347</v>
      </c>
      <c r="D45" s="21" t="s">
        <v>348</v>
      </c>
      <c r="E45" s="33" t="s">
        <v>437</v>
      </c>
      <c r="F45" s="21" t="s">
        <v>322</v>
      </c>
      <c r="G45" s="33" t="s">
        <v>332</v>
      </c>
      <c r="H45" s="21" t="s">
        <v>333</v>
      </c>
      <c r="I45" s="21" t="s">
        <v>324</v>
      </c>
      <c r="J45" s="33" t="s">
        <v>383</v>
      </c>
    </row>
    <row r="46" ht="31" customHeight="1" spans="1:10">
      <c r="A46" s="227" t="s">
        <v>295</v>
      </c>
      <c r="B46" s="21" t="s">
        <v>438</v>
      </c>
      <c r="C46" s="21" t="s">
        <v>319</v>
      </c>
      <c r="D46" s="21" t="s">
        <v>335</v>
      </c>
      <c r="E46" s="33" t="s">
        <v>439</v>
      </c>
      <c r="F46" s="21" t="s">
        <v>327</v>
      </c>
      <c r="G46" s="33">
        <v>1</v>
      </c>
      <c r="H46" s="21" t="s">
        <v>359</v>
      </c>
      <c r="I46" s="21" t="s">
        <v>324</v>
      </c>
      <c r="J46" s="33" t="s">
        <v>440</v>
      </c>
    </row>
    <row r="47" ht="31" customHeight="1" spans="1:10">
      <c r="A47" s="227" t="s">
        <v>295</v>
      </c>
      <c r="B47" s="21" t="s">
        <v>438</v>
      </c>
      <c r="C47" s="21" t="s">
        <v>343</v>
      </c>
      <c r="D47" s="21" t="s">
        <v>407</v>
      </c>
      <c r="E47" s="33" t="s">
        <v>441</v>
      </c>
      <c r="F47" s="21" t="s">
        <v>322</v>
      </c>
      <c r="G47" s="33" t="s">
        <v>332</v>
      </c>
      <c r="H47" s="21" t="s">
        <v>333</v>
      </c>
      <c r="I47" s="21" t="s">
        <v>324</v>
      </c>
      <c r="J47" s="33" t="s">
        <v>442</v>
      </c>
    </row>
    <row r="48" ht="31" customHeight="1" spans="1:10">
      <c r="A48" s="227" t="s">
        <v>295</v>
      </c>
      <c r="B48" s="21" t="s">
        <v>438</v>
      </c>
      <c r="C48" s="21" t="s">
        <v>347</v>
      </c>
      <c r="D48" s="21" t="s">
        <v>348</v>
      </c>
      <c r="E48" s="33" t="s">
        <v>443</v>
      </c>
      <c r="F48" s="21" t="s">
        <v>322</v>
      </c>
      <c r="G48" s="33" t="s">
        <v>332</v>
      </c>
      <c r="H48" s="21" t="s">
        <v>333</v>
      </c>
      <c r="I48" s="21" t="s">
        <v>324</v>
      </c>
      <c r="J48" s="33" t="s">
        <v>444</v>
      </c>
    </row>
  </sheetData>
  <mergeCells count="14">
    <mergeCell ref="A2:J2"/>
    <mergeCell ref="A3:H3"/>
    <mergeCell ref="A8:A14"/>
    <mergeCell ref="A15:A19"/>
    <mergeCell ref="A20:A26"/>
    <mergeCell ref="A27:A35"/>
    <mergeCell ref="A36:A45"/>
    <mergeCell ref="A46:A48"/>
    <mergeCell ref="B8:B14"/>
    <mergeCell ref="B15:B19"/>
    <mergeCell ref="B20:B26"/>
    <mergeCell ref="B27:B35"/>
    <mergeCell ref="B36:B45"/>
    <mergeCell ref="B46:B48"/>
  </mergeCells>
  <printOptions horizontalCentered="1"/>
  <pageMargins left="1" right="1" top="0.75" bottom="0.75" header="0" footer="0"/>
  <pageSetup paperSize="9" scale="3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李绍月</cp:lastModifiedBy>
  <dcterms:created xsi:type="dcterms:W3CDTF">2025-03-05T03:35:00Z</dcterms:created>
  <dcterms:modified xsi:type="dcterms:W3CDTF">2025-03-14T07:28:56Z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B5A8069C1E75405492AD595E220E7188_12</vt:lpwstr>
  </property>
</Properties>
</file>