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wx\"/>
    </mc:Choice>
  </mc:AlternateContent>
  <xr:revisionPtr revIDLastSave="0" documentId="13_ncr:1_{4753FD14-D807-4437-81F2-6A8D5136E07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-4" sheetId="1" r:id="rId1"/>
  </sheets>
  <definedNames>
    <definedName name="_xlnm._FilterDatabase" localSheetId="0" hidden="1">'1-4'!$A$6:$V$135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" i="1" l="1"/>
  <c r="H130" i="1"/>
  <c r="L123" i="1"/>
  <c r="H123" i="1"/>
  <c r="L117" i="1"/>
  <c r="H117" i="1"/>
  <c r="L109" i="1"/>
  <c r="H109" i="1"/>
  <c r="L88" i="1"/>
  <c r="H88" i="1"/>
  <c r="L87" i="1"/>
  <c r="H87" i="1"/>
  <c r="E87" i="1"/>
  <c r="L86" i="1"/>
  <c r="H86" i="1"/>
  <c r="E86" i="1"/>
  <c r="L84" i="1"/>
  <c r="H84" i="1"/>
  <c r="L83" i="1"/>
  <c r="H83" i="1"/>
  <c r="L79" i="1"/>
  <c r="H79" i="1"/>
  <c r="L77" i="1"/>
  <c r="H77" i="1"/>
  <c r="L76" i="1"/>
  <c r="H76" i="1"/>
  <c r="L65" i="1"/>
  <c r="H65" i="1"/>
  <c r="L63" i="1"/>
  <c r="H63" i="1"/>
  <c r="L62" i="1"/>
  <c r="H62" i="1"/>
  <c r="E62" i="1"/>
  <c r="L58" i="1"/>
  <c r="H58" i="1"/>
  <c r="L10" i="1"/>
  <c r="H10" i="1"/>
  <c r="L9" i="1"/>
  <c r="J9" i="1"/>
  <c r="I9" i="1"/>
  <c r="H9" i="1"/>
  <c r="E9" i="1"/>
  <c r="L8" i="1"/>
  <c r="H8" i="1"/>
  <c r="E8" i="1"/>
  <c r="L7" i="1"/>
  <c r="K7" i="1"/>
  <c r="J7" i="1"/>
  <c r="H7" i="1"/>
  <c r="E7" i="1"/>
</calcChain>
</file>

<file path=xl/sharedStrings.xml><?xml version="1.0" encoding="utf-8"?>
<sst xmlns="http://schemas.openxmlformats.org/spreadsheetml/2006/main" count="1542" uniqueCount="502">
  <si>
    <t>附件1-4：</t>
  </si>
  <si>
    <t>云县2025 年度巩固拓展脱贫攻坚成果和乡村振兴项目库公示表</t>
  </si>
  <si>
    <t>单位：万元、人、年</t>
  </si>
  <si>
    <t>序号</t>
  </si>
  <si>
    <t>项目类型</t>
  </si>
  <si>
    <t>二级项目类型</t>
  </si>
  <si>
    <t>项目子类型</t>
  </si>
  <si>
    <t>项目名称</t>
  </si>
  <si>
    <t>项目地点</t>
  </si>
  <si>
    <t>项目投资概算</t>
  </si>
  <si>
    <t>项目摘要</t>
  </si>
  <si>
    <t>项目绩效目标（总体目标）</t>
  </si>
  <si>
    <t>规划年度</t>
  </si>
  <si>
    <t>年度资金总额（计划）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</si>
  <si>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</si>
  <si>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</si>
  <si>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</si>
  <si>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</si>
  <si>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</si>
  <si>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项目负责人</t>
  </si>
  <si>
    <t>项目主管部门</t>
  </si>
  <si>
    <t>是否纳入年度实施计划</t>
  </si>
  <si>
    <t>备注</t>
  </si>
  <si>
    <t>乡镇</t>
  </si>
  <si>
    <t>村</t>
  </si>
  <si>
    <t>财政衔接资金</t>
  </si>
  <si>
    <t>其他资金</t>
  </si>
  <si>
    <t>合计</t>
  </si>
  <si>
    <t>一</t>
  </si>
  <si>
    <t>产业发展</t>
  </si>
  <si>
    <t>(一）</t>
  </si>
  <si>
    <t>生产项目</t>
  </si>
  <si>
    <t>种植业基地</t>
  </si>
  <si>
    <t>云县爱华镇勐勐村大勐勐组甘蔗产业核心基地道路硬化建设项目</t>
  </si>
  <si>
    <t>云县爱华镇</t>
  </si>
  <si>
    <t>勐勐村</t>
  </si>
  <si>
    <r>
      <rPr>
        <sz val="10"/>
        <rFont val="宋体"/>
        <family val="3"/>
        <charset val="134"/>
      </rPr>
      <t>勐勐村大勐勐组道路建设</t>
    </r>
    <r>
      <rPr>
        <sz val="10"/>
        <rFont val="Times New Roman"/>
        <family val="1"/>
      </rPr>
      <t>8254</t>
    </r>
    <r>
      <rPr>
        <sz val="10"/>
        <rFont val="宋体"/>
        <family val="3"/>
        <charset val="134"/>
      </rPr>
      <t>米需混凝土</t>
    </r>
    <r>
      <rPr>
        <sz val="10"/>
        <rFont val="Times New Roman"/>
        <family val="1"/>
      </rPr>
      <t>3420.72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12-15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米）</t>
    </r>
  </si>
  <si>
    <t xml:space="preserve"> 通过产业路建设，极大改善项目区生产条件，较少生产成本，提高农产品的经济效益，有效带动种植、养殖产业的发展，促进农村经济发展，助力农业增产农民增收，惠及农户118户482人，其中脱贫人口及监测对象20户57人。1.数量指标：道路硬化建设≥8254米；2.质量指标：项目完工验收合格率100%；3.时效指标：年内项目开工率100%、年内项目按时完工率100%；4.成本指标：项目总投资152.24万元；5.经济效益指标：农村居民人均可支配收入增幅≥5%；6.社会效益指标：受益脱贫人口和监测对象≥57人，受益人口数≥482人；7.可持续影响指标：提升公共服务基础设施≥15年；8.服务对象满意度指标：受益群众满意度 ≥95%。</t>
  </si>
  <si>
    <t>就业务工，带动生产</t>
  </si>
  <si>
    <t>否</t>
  </si>
  <si>
    <t>郑友山</t>
  </si>
  <si>
    <t>云县交通运输局</t>
  </si>
  <si>
    <t>是</t>
  </si>
  <si>
    <t>建议入库</t>
  </si>
  <si>
    <t>2025年云县爱华镇河外村甘蔗产业核心基地道路硬化建设项目</t>
  </si>
  <si>
    <t>河外村</t>
  </si>
  <si>
    <r>
      <rPr>
        <sz val="10"/>
        <rFont val="宋体"/>
        <family val="3"/>
        <charset val="134"/>
      </rPr>
      <t>上下新村组道路建设</t>
    </r>
    <r>
      <rPr>
        <sz val="10"/>
        <rFont val="Times New Roman"/>
        <family val="1"/>
      </rPr>
      <t>2874</t>
    </r>
    <r>
      <rPr>
        <sz val="10"/>
        <rFont val="宋体"/>
        <family val="3"/>
        <charset val="134"/>
      </rPr>
      <t>米乡混凝土</t>
    </r>
    <r>
      <rPr>
        <sz val="10"/>
        <rFont val="Times New Roman"/>
        <family val="1"/>
      </rPr>
      <t>1328.85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米）。</t>
    </r>
  </si>
  <si>
    <t>通过产业路建设，极大改善项目区生产条件，较少生产成本，提高农产品的经济效益，有效带动种植、养殖产业的发展，促进农村经济发展，助力农业增产农民增收，惠及农户177户664人，其中脱贫人口及监测对象45户158人。1.数量指标：道路硬化建设≥2874米；2.质量指标：项目完工验收合格率100%；3.时效指标：年内项目开工率100%、年内项目按时完工率100%；4.成本指标：项目总投资65.31万元；5.经济效益指标：农村居民人均可支配收入增幅≥5%；6.社会效益指标：受益脱贫人口和监测对象≥158人，受益人口数≥664人；7.可持续影响指标：提升公共服务基础设施≥15年；8.服务对象满意度指标：受益群众满意度 ≥95%。</t>
  </si>
  <si>
    <t>云县茶房乡文雅村木本油料产业基地道路硬化建设项目</t>
  </si>
  <si>
    <t>云县茶房乡</t>
  </si>
  <si>
    <t>文雅村</t>
  </si>
  <si>
    <t>茶房乡文雅村卷槽片区产业路（路长8.47千米,其中：3.7千米，宽4米，厚15厘米；4.77千米,宽3米，厚12厘米硬化路面29313平方米，需C30混凝土3936立方米）</t>
  </si>
  <si>
    <t>通过该项目的实施,使该村的产业发展得到进一步巩固提升，切实有效的增加脱贫人口、监测对象的收入。1.数量指标：新建产业路≥8.47公里；2.质量指标：项目资金公告公示率100%、项目完工验收合格率100%；3.时效指标：年内项目开工率100%、年内项目按时完工率100%；4.经济效益指标：农村居民人均可支配收入增幅≥3%；5.社会效益指标：脱贫人口和监测对象覆盖率≥95%；6.满意度指标：带动群众满意度≥95%。</t>
  </si>
  <si>
    <t>1.就业务工；2.带动生产；3.帮助产销对接</t>
  </si>
  <si>
    <t>吴泉</t>
  </si>
  <si>
    <t>云县茶房乡文乃村高优生态茶园基地道路硬化建设项目</t>
  </si>
  <si>
    <t>文乃村</t>
  </si>
  <si>
    <t>茶房乡文乃村陶保箐产业路（路长7.61千米,其中：4.25千米，宽4米，厚15厘米；3.36千米,宽3米，厚12厘米，硬化路面27452平方米，需C30混凝土3810.33立方米）</t>
  </si>
  <si>
    <t>通过该项目的实施,使该村的产业发展得到进一步巩固提升，切实有效的增加脱贫人口、监测对象的收入。1.数量指标：新建产业路≥7.61公里；2.质量指标：项目资金公告公示率100%、项目完工验收合格率100%；3.时效指标：年内项目开工率100%、年内项目按时完工率100%；4.经济效益指标：农村居民人均可支配收入增幅≥5%；5.社会效益指标：脱贫人口和监测对象覆盖率≥95%；6.满意度指标：带动群众满意度≥95%。</t>
  </si>
  <si>
    <t>云县茶房乡南挖河村古树园产业基地道路硬化建设项目</t>
  </si>
  <si>
    <t>南挖河村</t>
  </si>
  <si>
    <r>
      <rPr>
        <sz val="10"/>
        <rFont val="宋体"/>
        <family val="3"/>
        <charset val="134"/>
      </rPr>
      <t>硬化产业道路三条共计5.91公里，其中：</t>
    </r>
    <r>
      <rPr>
        <sz val="10"/>
        <rFont val="Calibri"/>
        <family val="2"/>
      </rPr>
      <t>①</t>
    </r>
    <r>
      <rPr>
        <sz val="10"/>
        <rFont val="宋体"/>
        <family val="3"/>
        <charset val="134"/>
      </rPr>
      <t>茶房乡小村自然村产业路（路长2.02千米,宽3米，厚12厘米，硬化路面6400平方米，需C30混凝土747.96立方米）；</t>
    </r>
    <r>
      <rPr>
        <sz val="10"/>
        <rFont val="Calibri"/>
        <family val="2"/>
      </rPr>
      <t>②</t>
    </r>
    <r>
      <rPr>
        <sz val="10"/>
        <rFont val="宋体"/>
        <family val="3"/>
        <charset val="134"/>
      </rPr>
      <t>茶房乡南挖河村长良子自然村产业路（路长3.29公里,宽3米，厚12厘米，硬化路面10200平方米，需C30混凝土1224立方米）；③茶房乡南挖河村大山田自然村产业路（路长0.6公里,宽3米，厚12厘米，硬化路面2000平方米，需C30混凝土240立方米）。</t>
    </r>
  </si>
  <si>
    <t>通过该项目的实施,使该村的产业发展得到进一步巩固提升，切实有效的增加脱贫人口、监测对象的收入。1.数量指标：新建产业路≥5.91公里；2.质量指标：项目资金公告公示率100%、项目完工验收合格率100%；3.时效指标：年内项目开工率100%、年内项目按时完工率100%；4.经济效益指标：农村居民人均可支配收入增幅≥5%；5.社会效益指标：脱贫人口和监测对象覆盖率≥95%；6.满意度指标：带动群众满意度≥95%。</t>
  </si>
  <si>
    <t>云县幸福镇盘村下盘村坚果基地产业道路建设项目</t>
  </si>
  <si>
    <t>云县幸福镇</t>
  </si>
  <si>
    <t>盘村</t>
  </si>
  <si>
    <t>通过项目的实施，解决1个组100户362人出行困难并改善核桃、坚果、玉米、甘蔗等农产品运输条件。1.数量指标：建设C30混凝土产业道路≥1653m；2.质量指标：工程质量验收合格率100%；3.时效指标：年内项目开工率100%，年内项目按时完工率100%；4.成本指标：项目总投资30.08万元；5.经济效益指标：农村居民人均可支配收入增幅≥5%；6.社会效益指标受益脱贫人口和监测对象人口数≥124；7.服务对象满意度指标：项目区群众满意度≥95%</t>
  </si>
  <si>
    <t>就业务工，带动生产。</t>
  </si>
  <si>
    <t>陈雄</t>
  </si>
  <si>
    <t>云县幸福镇海东村坚果基地产业道路建设项目</t>
  </si>
  <si>
    <t>海东村</t>
  </si>
  <si>
    <t>建设C30混凝土产业道路2条（段）共8.15公里，使用混凝土4332.14余m³。</t>
  </si>
  <si>
    <t xml:space="preserve"> 通过建设C30混凝道路8.15公里，推动产业结构调整，大力发展特色优势产业，促进海东村坚果、甘蔗等农业产业的优质化、高产化和高效化发展，显著提升农民规范化种植标准及农户收益水平，推动农业现代化的发展。1.数量指标：建设C30混凝土产业道路≥8150m；2.质量指标：工程质量验收合格率100%；3.时效指标：年内项目开工率100%，年内项目按时完工率100%；4.成本指标：项目总投资183.52万元；5.经济效益指标：农村居民人均可支配收入增幅≥5%；6.社会效益指标：受益脱贫人口和监测对象人口数≥139；7.服务对象满意度指标：项目区群众满意度≥95%。</t>
  </si>
  <si>
    <t>云县幸福镇邦信村核桃基地产业道路建设项目</t>
  </si>
  <si>
    <t>邦信村</t>
  </si>
  <si>
    <t>通过产业道路建设，推动产业结构调整，大力发展特色优势产业，增加群众收入，不断提升群众生产生活条件及生活水平，解决1个组48户208人出行困难，并改善核桃、坚果、玉米、咖啡、甘蔗等农产品运输条件。1.数量指标：建设C30混凝土产业道路≥3240m；2.质量指标：工程质量验收合格率100%；3.时效指标：年内项目开工率100%，年内项目按时完工率100%；4.成本指标：项目总投资82.72万元；5.经济效益指标：农村居民人均可支配收入增幅≥5%；6.社会效益指标：受益脱贫人口和监测对象人口数≥100；7.服务对象满意度指标：项目区群众满意度≥95%。</t>
  </si>
  <si>
    <t>云县幸福镇慢遮村坚果咖啡基地产业道路建设项目</t>
  </si>
  <si>
    <t>慢遮村</t>
  </si>
  <si>
    <t>项目建成后，推动产业结构调整，大力发展特色优势产业，增加群众收入，不断提升群众生产生活条件及生活水平，解决2个组89户377人出行困难并改善核桃、坚果、玉米、咖啡、甘蔗等农产品运输条件。1.数量指标：建设C30混凝土产业道路≥4700m；2.质量指标：工程质量验收合格率100%；3.时效指标：年内项目开工率100%，年内项目按时完工率100%；4.成本指标：项目总投资107.05万元；5.经济效益指标：农村居民人均可支配收入增幅≥5%；6.社会效益指标：受益脱贫人口和监测对象人口数≥83；7.服务对象满意度指标：项目区群众满意度≥95%。</t>
  </si>
  <si>
    <t>云县幸福镇红岗村甘蔗坚果基地产业道路建设项目</t>
  </si>
  <si>
    <t>红岗村</t>
  </si>
  <si>
    <t>建设3.4米宽，15厘米厚的C30混凝产业道路2条（段）9.17公里，使用混凝土4616.75余m³。</t>
  </si>
  <si>
    <t xml:space="preserve"> 通过建设C30混凝道路9.17公里，促进红岗村农业产业的优质化、高产化和高效化发展，显著提升农民规范化种植标准及农户收益水平，推动农业现代化的发展。1.数量指标：建设C30混凝土产业道路≥9170m；2.质量指标：工程质量验收合格率100%；3.时效指标：年内项目开工率100%，年内项目按时完工率100%；4.成本指标：项目总投资220.84万元；5.经济效益指标：农村居民人均可支配收入增幅≥5%；6.社会效益指标：受益脱贫人口和监测对象人口数≥132；7.服务对象满意度指标：项目区群众满意度≥95%。</t>
  </si>
  <si>
    <t>云县茂兰镇马泗村烤烟+N产业基地道路硬化建设项目</t>
  </si>
  <si>
    <t>云县茂兰镇</t>
  </si>
  <si>
    <t>马泗村</t>
  </si>
  <si>
    <t>新建马泗村烤烟产业核心基地道路硬化田心组安会桥至李家组公路6.52公里，需混凝土3705.63立方。</t>
  </si>
  <si>
    <t>通过该项目的实施,使该村的产业发展得到进一步巩固提升，切实有效的增加脱贫人口、监测对象的收入。建设厚15cmC30混凝土公路1条≥6.52公里，厚15cmC30混凝土公路1条≥2.48公里，项目资金公告公示率100%、项目完工验收合格率100%；年内项目开工率100%、年内项目按时完工率100%；农村居民人均可支配收入增幅≥5%；脱贫人口和监测对象覆盖率≥95%；带动群众满意度≥96%。</t>
  </si>
  <si>
    <t>苏能</t>
  </si>
  <si>
    <t>云县晓街乡万佑村老黑片区甘蔗种植基地产业路建设项目</t>
  </si>
  <si>
    <t>云县晓街乡</t>
  </si>
  <si>
    <t>万佑村</t>
  </si>
  <si>
    <t>建设覆盖900亩甘蔗+N产业基地产业路1条长1.46km，平均宽3.2m、厚0.15m，需拌合供运C30混凝土约654m³。线路贯通老黑山、团结、田头、良子、大村新村等6个自然村。</t>
  </si>
  <si>
    <t>总体目标： 通过该项目的实施,有效提高基础设施服务产业建设功能水平，确保产业增产、群众增收，同时使该村的产业发展基础设施得到进一步巩固提升，切实有效的增加脱贫人口、监测对象的收入; 1.数量指标：产业路长≥1.46km，拌合供运C30混凝土≥654m³、2.质量指标：项目资金公告公示率100%、项目完工验收合格率100%；3.时效指标：年内项目开工率100%、年内项目按时完工率100%；4.成本指标:项目总投资31.39万元，资金使用完成率100%；5.经济效益指标：农村居民人均可支配收入增幅≥5%；6.社会效益指标：脱贫人口和监测对象覆盖率≥95%；7.满意度指标：带动群众满意度≥97%。</t>
  </si>
  <si>
    <t>沈毅</t>
  </si>
  <si>
    <t>云县晓街乡团山村大田片区甘蔗种植基地道路建设项目</t>
  </si>
  <si>
    <t>团山村</t>
  </si>
  <si>
    <t>建设覆盖1100余亩甘蔗+果蔬产业种植基地产业路2条长3.057km(其中：大田村段2.035km、田坝组0.95km)，平均宽3.3m、厚0.15m，共需拌合供运C30混凝土约1659.9m³；建设农业产业防灾减灾增产促增收配套设施1套。</t>
  </si>
  <si>
    <t>总体目标：通过实施产业道路硬化工程路后，受益甘蔗、坚果、蔬菜等产业基地1100余亩；有效提高基础设施服务产业建设功能水平，促进经济、社会、生态协调可持续发展；改善生产条件、促进生产方式的转变。1.数量指标：产业路建设≥3.057公里，供运C30混凝土≥1650.78立方米；2.质量指标：项目资金公告公示率100%、项目完工验收合格率100%；3.时效指标：年内项目开工率100%、年内项目按时完工率100%；4.成本指标:项目总投资78.22万元，资金使用完成率100%；5.经济效益指标：农村居民人均可支配收入增幅≥5%；6.社会效益指标：脱贫人口和监测对象覆盖率≥95%；7.满意度指标：带动群众满意度≥97%</t>
  </si>
  <si>
    <t>云县晓街乡四家村三岔河片区甘蔗+坚果产业种植基地产业路建设项目</t>
  </si>
  <si>
    <t>四家村</t>
  </si>
  <si>
    <t>建设覆盖800余亩甘蔗+坚果等产业种植基地产业路1条、2.069km,平均宽3.3m、厚0.15m,共需拌合供运混凝土1053.08m³，线路贯通丫口、洼子、良子等3个自然村。</t>
  </si>
  <si>
    <t>总体目标：通过实施道路硬化工程路后，受益甘蔗、坚果、蔬菜、烤烟等产业基地800余亩；有效提高基础设施服务产业建设功能水平，促进经济、社会、生态协调可持续发展；改善生产条件、促进生产方式的转变；.1.数量指标：产业路建设≥2.069公里，供运C30混凝土≥11053.08立方米；2.质量指标：项目资金公告公示率100%、项目完工验收合格率100%；3.时效指标：年内项目开工率100%、年内项目按时完工率100%；4.成本指标:项目总投资50.98万元，资金使用完成率100%；5.经济效益指标：农村居民人均可支配收入增幅≥5%；6.社会效益指标：脱贫人口和监测对象覆盖率≥95%；7.满意度指标：带动群众满意度≥97%。</t>
  </si>
  <si>
    <t>云县晓街乡老棚村周家片区烤烟+N产业种植基地产业路建设项目</t>
  </si>
  <si>
    <t>老棚村</t>
  </si>
  <si>
    <t>建设覆盖2800亩烤烟+N产业种植基地产业路1条，长6.227km，平均宽3.4m、厚0.18m，需拌合供运C30混凝土约4788.072m³，线路贯通老棚、周家、查家、小村等4个自然村；建设农业产业防灾减灾增产促增收配套设施1套。</t>
  </si>
  <si>
    <t>总体目标：通过实施该项目，受益烤烟、果蔬、甘蔗等产业基地2800余亩；有效提高基础设施服务产业建设功能水平，促进经济、社会、生态协调可持续发展；改善生产条件、促进生产方式的转变，发展村集体经济。.1.数量指标：产业路建设≥6.227公里，供运C30混凝土≥4788.072立方米；2.质量指标：项目资金公告公示率100%、项目完工验收合格率100%；3.时效指标：年内项目开工率100%、年内项目按时完工率100%；4.成本指标:项目总投资231.78万元，资金使用完成率100%；5.经济效益指标：农村居民人均可支配收入增幅≥5%；6.社会效益指标：脱贫人口和监测对象覆盖率≥95%；7.满意度指标：带动群众满意度≥97%</t>
  </si>
  <si>
    <t>云县晓街乡灯盏村甘蔗产业种植基地道路硬化项目</t>
  </si>
  <si>
    <t>灯盏村</t>
  </si>
  <si>
    <t>建设覆盖800余亩甘蔗+N产业种植基地产业路1条长3.433㎞，平均宽3.2m、厚0.15m，需拌合供运C30混凝土约1654.74m³；线路贯通大岭岗和丁家自然村。</t>
  </si>
  <si>
    <t>总体目标：通过建设道路硬化工程，覆盖烤烟、果蔬、核桃等产业基地800余亩，有效提高农业设施服务产业建设功能水平，促进经济、社会、生态协调可持续发展；1.数量指标：产业路建设≥3.433公里，供运C30混凝土≥1654.74立方米；2.质量指标：项目资金公告公示率100%、项目完工验收合格率100%；3.时效指标：年内项目开工率100%、年内项目按时完工率100%；4.成本指标:项目总投资80.1万元，资金使用完成率100%；5.经济效益指标：农村居民人均可支配收入增幅≥5%；6.社会效益指标：脱贫人口和监测对象覆盖率≥95%；7.满意度指标：带动群众满意度≥97%。</t>
  </si>
  <si>
    <t>云县晓街乡八角村甘蔗+烤烟种植基地产业路建设项目</t>
  </si>
  <si>
    <t>八角村</t>
  </si>
  <si>
    <t>建设覆盖1300余亩甘蔗、烤烟等产业种植基地产业路1条，长2.994㎞，平均宽3.2m、厚0.15m，需拌合供运C30混凝土约1245.24m³；</t>
  </si>
  <si>
    <t>总体目标：通过建设道路硬化工程，覆盖烤烟、果蔬、甘蔗等产业基地1300余亩，有效提高农业设施服务产业建设功能水平，促进经济、社会、生态协调可持续发展，产业增产、群众增收。1.数量指标：产业路建设≥2.994公里，供运C30混凝土≥1245.24立方米；2.质量指标：项目资金公告公示率100%、项目完工验收合格率100%；3.时效指标：年内项目开工率100%、年内项目按时完工率100%；4.成本指标:项目总投资56.77万元，资金使用完成率100%；5.经济效益指标：农村居民人均可支配收入增幅≥5%；6.社会效益指标：脱贫人口和监测对象覆盖率≥95%；7.满意度指标：带动群众满意度≥97%。</t>
  </si>
  <si>
    <t>云县涌宝镇胜利村烤烟产业基地道路硬化建设项目</t>
  </si>
  <si>
    <t>云县涌宝镇</t>
  </si>
  <si>
    <t>胜利村</t>
  </si>
  <si>
    <t>胜利村大松（大村组、松山组、胜利组）公路建设，5.09km,共需混凝土2704.8m³。</t>
  </si>
  <si>
    <t>项目实施后，预计收益人数2974人，大幅度降低运输成本，提高经济效益，为乡村产业发展夯实基础。能有效解决群众出行难得问题。项目建设过程中带动当地脱贫人口及监测对象就近务工，发展特色产业每年增加收入20万元。1.数量指标：胜利村新建12cm厚3m宽C30 混凝道路 2条≥3.32公里，胜利村新建15cm厚3.5m宽C30 混凝道路 3 条≥7.305公里，胜利村新建15cm厚3m宽C30 混凝道路2条≥1.355公里，2质量指标：项目合格率100%，3.时效指标开工时间2025年4月，竣工时间2025年12月，4.成本指标：项目总投资156.76万元，5.经济效益指标：项目区群众经济收入≥10万元，6.可持续影响指标：道路安全畅通水平≥15年，7.服务对象满意度指标：群众满意度≥95%。</t>
  </si>
  <si>
    <t>杨宝熹</t>
  </si>
  <si>
    <t>云县涌宝镇水平村万寿菊产业发展道路硬化建设项目</t>
  </si>
  <si>
    <t>水平村</t>
  </si>
  <si>
    <t>项目实施后，预计收益人数2311人，大幅度降低运输成本，提高经济效益，为乡村产业发展夯实基础。能有效解决群众出行难得问题。项目建设过程中带动当地脱贫人口及监测对象就近务工，发展特色产业每年增加收入15万元。1.数量指标：水平村新建15cm厚4m宽C30 混凝道路 1 条≥0.51公里，水平村新建15cm厚3.5m宽C30 混凝道路 1 条≥2.63公，水平村新建12cm厚3m宽C30 混凝道路 1 条≥5.328公里，石龙村新建12cm厚3m宽C30 混凝道路 1 条≥0.55公里，2质量指标：项目合格率100%，3.时效指标开工时间2025年4月，竣工时间2025年12月，4.成本指标：项目总投资112.16万元，5.经济效益指标：项目区群众经济收入≥10万元，6.可持续影响指标：道路安全畅通水平≥15年，7.服务对象满意度指标：群众满意度≥95%。</t>
  </si>
  <si>
    <t>云县2025年脱贫户及监测对象甘蔗种植生产奖补建设项目</t>
  </si>
  <si>
    <t>云县12乡镇</t>
  </si>
  <si>
    <t>涉蔗村</t>
  </si>
  <si>
    <t>脱贫户及监测对象种植甘蔗奖补100元/亩。</t>
  </si>
  <si>
    <t>通过项目实施，提高脱贫户及监测户生产收入。1.数量指标：脱贫户及监测户种植甘蔗奖补100元/亩。2.时效指标：补贴资金拨付率100%，工程开工时间2025年1月，工程完工时间，2025年12月。3.成本指标：项目总投资60万元。4.效益指标：社会效益项目受益人口200人。5.满意度指标：群众满意度≥95%。</t>
  </si>
  <si>
    <t>陈金宏</t>
  </si>
  <si>
    <t>云县地方产业发展服务中心</t>
  </si>
  <si>
    <t>云县2025年脱贫户及监测对象烤烟种植生产奖补建设项目</t>
  </si>
  <si>
    <t>涉烟村</t>
  </si>
  <si>
    <t>脱贫户及监测对象种植烤烟奖补100元/担。</t>
  </si>
  <si>
    <t>通过项目实施，提高脱贫户及监测户生产收入。1.数量指标：脱贫户及监测户种植烤烟奖补100元/亩。2.时效指标：补贴资金拨付率100%，工程开工时间2025年1月，工程完工时间，2025年12月。3.成本指标：项目总投资60万元。4.效益指标：社会效益项目受益人口960人。5.满意度指标：群众满意度≥95%。</t>
  </si>
  <si>
    <t>云县忙怀乡慢卡片区烤烟+N产业发展基地建设项目</t>
  </si>
  <si>
    <t>云县忙怀乡</t>
  </si>
  <si>
    <t>慢卡村等</t>
  </si>
  <si>
    <t>李斌</t>
  </si>
  <si>
    <r>
      <rPr>
        <sz val="10"/>
        <rFont val="宋体"/>
        <family val="3"/>
        <charset val="134"/>
      </rPr>
      <t>云县爱华镇南河片区烤烟</t>
    </r>
    <r>
      <rPr>
        <sz val="10"/>
        <rFont val="Times New Roman"/>
        <family val="1"/>
      </rPr>
      <t>+N</t>
    </r>
    <r>
      <rPr>
        <sz val="10"/>
        <rFont val="宋体"/>
        <family val="3"/>
        <charset val="134"/>
      </rPr>
      <t>产业发展基地建设项目</t>
    </r>
  </si>
  <si>
    <t>南河村等</t>
  </si>
  <si>
    <r>
      <rPr>
        <sz val="10"/>
        <rFont val="宋体"/>
        <family val="3"/>
        <charset val="134"/>
      </rPr>
      <t>发展烤烟</t>
    </r>
    <r>
      <rPr>
        <sz val="10"/>
        <rFont val="Times New Roman"/>
        <family val="1"/>
      </rPr>
      <t>+N</t>
    </r>
    <r>
      <rPr>
        <sz val="10"/>
        <rFont val="宋体"/>
        <family val="3"/>
        <charset val="134"/>
      </rPr>
      <t>基地建设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亩。主要建设内容：一是铺设砂砾石生产路、埋设混凝土涵管等；二是烤房修缮、烘烤设备、烟夹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个等购置，并不断提升农业机械化水平。三是农业产业防灾减灾增产促增收配套设施2套，</t>
    </r>
  </si>
  <si>
    <t>项目实施后，为片区烤烟产业发展提供了良好的产业基础，不断为种烟农户产业发展提质增效、增加烤烟等产业收入。同时，有效解决就地务工问题，增加农户务工收入。预计受益农户320户1302人，其中脱贫人口及监测对象36户103人。1.数量指标：砂砾石生产路≥1条，烤房修缮及烘烤设备配置≥10间，烟夹≥10000个；2.质量指标：项目完工验收合格率100%；3.时效指标：年内项目开工率100%、年内项目按时完工率100%；4.成本指标：项目总投资130万元；5.经济效益指标：农村居民人均可支配收入增幅≥5%；6.社会效益指标：受益脱贫人口和监测对象≥103人，受益人口数≥1302人；7.可持续影响指标：提升公共服务基础设施≥15年；8.服务对象满意度指标：受益群众满意度 ≥95%。</t>
  </si>
  <si>
    <t>云县忙怀乡忙贵村香橼种植基地（民族团结进步示范村）配套建设项目</t>
  </si>
  <si>
    <t>忙贵村</t>
  </si>
  <si>
    <t>在忙贵村旧地基村民小组建设甜香橼种植基地120亩。建设灌溉管网、灌溉蓄水池、农业产业防灾减灾增产促增收配套设施1套等；安设1200米村庄生活污水收集管，建设3个120立方米污水处理池，村庄污水收集处理后还于甜香橼基地；购安太阳能路灯20盏；建设生产砂石路2.3公里。</t>
  </si>
  <si>
    <t>通过项目实施，促进忙贵村旧地基村民小组甜香橼种植，带动当地脱贫人口及监测对象实现就近就地务工，增加收入，带动周边农户发展甜香橼种植产业。1.甜香橼种植面积≥120亩；2.庄生活污水收集管≥1200m；3.120立方米污水处理池≥3个；4.太阳能路灯≥20盏；5.生产砂石路 ≥2.3km；6.工程验收合格率100%；7.年内项目开工率100%；9.年内项目竣工率100%；10.农村居民人均可支配收入增幅≥3%；11.受益人数≥130人；12.带动脱贫人口及监测对象数≥10人；13.受益脱贫人口及监测对象满意度≥95%；14.群众满意度≥95%。</t>
  </si>
  <si>
    <t>1.就业务工；2.带动生产；</t>
  </si>
  <si>
    <t>云县民族宗教事务局</t>
  </si>
  <si>
    <t>云县爱华镇河外村贡菜等特色种植基地基础设施配套建设项目</t>
  </si>
  <si>
    <r>
      <rPr>
        <sz val="10"/>
        <rFont val="宋体"/>
        <family val="3"/>
        <charset val="134"/>
      </rPr>
      <t>打造贡菜等特色种植基地</t>
    </r>
    <r>
      <rPr>
        <sz val="10"/>
        <rFont val="Times New Roman"/>
        <family val="1"/>
      </rPr>
      <t>230</t>
    </r>
    <r>
      <rPr>
        <sz val="10"/>
        <rFont val="宋体"/>
        <family val="3"/>
        <charset val="134"/>
      </rPr>
      <t>亩。主要建设内容为：新建基地灌溉主管道</t>
    </r>
    <r>
      <rPr>
        <sz val="10"/>
        <rFont val="Times New Roman"/>
        <family val="1"/>
      </rPr>
      <t>4.8</t>
    </r>
    <r>
      <rPr>
        <sz val="10"/>
        <rFont val="宋体"/>
        <family val="3"/>
        <charset val="134"/>
      </rPr>
      <t>公里，取水坝头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座，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立方米蓄水池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座，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立方米蓄水池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座，农业产业防灾减灾增产促增收配套设施1套，以及基地喷灌管网设施等建设。</t>
    </r>
  </si>
  <si>
    <t xml:space="preserve"> 通过特色种植基地打造，完善产业基础设施建设，丰富区域特色产业，进一步优化项目区产业结构，不断拓宽群众增收路子，有效带动脱贫地区脱贫群众稳定可持续增收，同时进一步发展壮大村集体经济。预计受益农户135户530人，其中脱贫人口及监测对象45户158人。1.数量指标：取水坝头≥1座，200立方米蓄水池≥1座，50立方米蓄水池≥4座，灌溉主管道≥4.8公里；2.质量指标：项目完工验收合格率100%；3.时效指标：年内项目开工率100%、年内项目按时完工率100%；4.成本指标：项目总投资120万元；5.经济效益指标：农村居民人均可支配收入增幅≥5%；6.社会效益指标：受益脱贫人口和监测对象≥158人，受益人口数≥530人；7.可持续影响指标：提升公共服务基础设施≥15年；8.服务对象满意度指标：受益群众满意度 ≥95%。</t>
  </si>
  <si>
    <t>云县农业农村局</t>
  </si>
  <si>
    <t>云县茶房乡茶叶产业绿色基地建设项目</t>
  </si>
  <si>
    <t>所涉相关村</t>
  </si>
  <si>
    <t>通过该项目的实施,使我乡的茶产业发展得到进一步巩固提升，切实有效的增加脱贫人口、监测对象的收入。1.数量指标：特色生态茶园≥1000亩，新建茶园机耕路≥18公里、种植茶园覆荫树≥4000株、安装太阳能杀虫灯≥40盏、购置茶树修剪、采摘、茶园翻耕除草等小型农业机械≥50台、全降解诱虫板≥4000片；2.质量指标：项目资金公告公示率100%、项目完工验收合格率100%；3.时效指标：年内项目开工率100%、年内项目按时完工率100%；4.经济效益指标：农村居民人均可支配收入增幅≥1%；5.满意度指标：带动群众满意度≥96%。</t>
  </si>
  <si>
    <t>叶光平</t>
  </si>
  <si>
    <t>云县白莺山古茶树资源保护及开发利用建设项目</t>
  </si>
  <si>
    <t>云县漫湾镇</t>
  </si>
  <si>
    <t>白莺山村</t>
  </si>
  <si>
    <t>一是进行古茶园保护5000亩，主要包括古茶园挂牌、病虫害综合管理；二是提升机械化操作水平，购置修剪刀、旋耕机、摘茶机等；三是开展全县茶叶生产加工现状调查，包括茶树品种、茶园土壤、种植管理、加工工艺，将茶叶主产区进行科学网格化划分，进行400个以上茶样数字化风味测评，筛选10个以上茶叶优势风味样品进行数字化拼配，最终达到综合利用；四是建设农业产业防灾减灾增产促增收配套设施1套。</t>
  </si>
  <si>
    <t xml:space="preserve"> 通过该项目的实施，改善群众生产生活及交通条件，增强农业综合生产能力和发展后劲，实现周边群众经济增收。1.数量指标：古茶园挂牌、病虫害综合管理，购置修剪刀、旋耕机、摘茶机等，覆盖茶园总面积≥5000亩；2.质量指标：项目资金公告公示率100%、项目完工验收合格率100%；3.时效指标：年内项目开工率100%、年内项目按时完工率100%；4.成本指标：项目总投资90万元；5.经济效益指标：特色产业产值同比增长率≥3%；6.受益农户数：1869人；7.服务对象满意度指标：群众满意度≥95%</t>
  </si>
  <si>
    <t>阿君</t>
  </si>
  <si>
    <t>种植业
基地</t>
  </si>
  <si>
    <t>云县幸福镇忙峨村大营盘片区坚果咖啡基地灌溉及饮用水建设项目</t>
  </si>
  <si>
    <t>忙峨村</t>
  </si>
  <si>
    <t>1.建设取水坝1座，以及红砖支容积10立方米前池（含沉沙池）1个，建设C30钢筋混凝土水头蓄水池5个，其中：容积100立方米1个，容积50立方米3个；容积10立方米1个；
2.铺设引水、排水管道共12900米，其中：DN50引水主管5300米，ND25支管1600米，DN15入户管6000米；安装水表等基础配套设施150余套。                                                   3.建设农业产业防灾减灾增产促增收配套设施1套。</t>
  </si>
  <si>
    <t>加工业</t>
  </si>
  <si>
    <t>云县幸福镇幸福村甘蔗剥叶加工站建设项目</t>
  </si>
  <si>
    <t>幸福村</t>
  </si>
  <si>
    <r>
      <rPr>
        <sz val="10"/>
        <rFont val="宋体"/>
        <family val="3"/>
        <charset val="134"/>
      </rPr>
      <t>以发展壮大新型村集体经济模式建设甘蔗剥叶加工站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个，建设厂房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平方米并配套相关设施设备及其他附属设施等建设。项目覆盖带动受益全县4个无新型村集体经济项目的行政村。</t>
    </r>
  </si>
  <si>
    <t xml:space="preserve"> 通过建设甘蔗脱叶加工站建设项目，可以推动幸福镇甘蔗产业不断提质增效，加快幸福镇糖料核心基地现代化、科技化发展，并且通过与糖厂合作，可以不断发展提升加工站使用成效，不断壮大村集体经济。1.数量指标：建设钢结构大棚≥1000㎡，建设脱叶加工站一座及相关配套设施工程≥400㎡；2.质量指标：工程质量验收合格率100%；3.时效指标：年内项目开工率100%，年内项目按时完工率100%；4.成本指标：项目总投资200万元；5.经济效益指标：农村居民人均可支配收入增幅≥5%；6.社会效益指标：受益脱贫人口和监测对象人口数≥217；7.服务对象满意度指标：项目区群众满意度≥95%。</t>
  </si>
  <si>
    <t>就业务工，带动生产，收益分红。</t>
  </si>
  <si>
    <t>云县晓街乡慢笼片区烤烟+N产业发展基地建设项目</t>
  </si>
  <si>
    <t>慢笼村等</t>
  </si>
  <si>
    <t>总体目标：通过实施该项目，使该村的产业发展得到进一步巩固提升，切实有效的增加脱贫人口、监测对象的收入；.改善烤烟等产业生产条件，转变生产方式和促进产业结构调整优化，产业增产、农户增收。1.数量指标：建设产业基地≥700亩，烤房≥1群5座，产业路≥3.4公里；2.质量指标：项目资金公告公示率100%、项目完工验收合格率100%；3.时效指标：年内项目开工率100%、年内项目按时完工率100%；4.成本指标:项目总投资100万元，资金使用完成率100%；5.经济效益指标：农村居民人均可支配收入增幅≥5%；6.社会效益指标：脱贫人口和监测对象覆盖率≥95%；7.满意度指标：带动群众满意度≥97%。</t>
  </si>
  <si>
    <t>云县栗树乡团山千亩高优生态茶叶产业基地配套建设项目</t>
  </si>
  <si>
    <t>云县栗树乡</t>
  </si>
  <si>
    <t>栗树村</t>
  </si>
  <si>
    <t>发展茶叶基地建设1000亩。主要建设内容为新建轻钢结构茶叶茶叶收购点150平方米，配套停车场200平方米；修缮生产机耕路2公里；建设1.2米宽塑木生产步道1公里（带防护栏）；安装太阳能生物防虫灯20盏；硬化3.4米宽茶园保护道路1.9公里，配套完善挡墙240立方米，完善涵管检查井3道。建设农业产业防灾减灾增产促增收配套设施2套。</t>
  </si>
  <si>
    <t>通过该项目的实施，使该村的产业发展得到进一步巩固提升，切实有效的增加贫困人口、监测对象的收入。1.数量指标：发展茶叶基地≥1000亩、轻钢结构茶叶收购点≥150平方米、茶叶晾晒场≥200平方米、修缮生产机耕路≥2公里、塑木生产步道≥1公里、太阳能生物防虫灯≥20盏、硬化3.4米宽茶园保护道路≥1.9公里、挡墙≥240立方米、涵管检查井≥3道；2.质量指标:项目资金公示公告率100%、项目完工验收合格率100%；3.时效指标：年内项目开工率100%、年内项目完工率100%；4.经济效益指标：农村居民人均可支配收入增幅≥5%；5.社会效益指标：脱贫人口和检测对象覆盖率≥95%；6.服务对象满意度指标：带动群众满意度≥96%。</t>
  </si>
  <si>
    <t>陈康</t>
  </si>
  <si>
    <t>云县茂兰镇马泗片区烤烟+N产业发展基地建设项目</t>
  </si>
  <si>
    <t>发展烤烟+N基地建设600亩。主要建设内容为新建多功能烘干设施10台、修缮50座及购置相关烘干配套元件，铺设砂砾石机耕路12公里12000平方米、购置安装混凝土涵管DN300mm-500mm涵管40米，购置安装PEDN32给水管网18公里及其配套基础设施建设，建设农业产业防灾减灾增产促增收配套设施2套。</t>
  </si>
  <si>
    <t>通过该项目的实施,使该村的产业发展得到进一步巩固提升，切实有效的增加脱贫人口、监测对象的收入。烤房修缮≥50座，购置多功能烘干设施≥10台，安装混凝土涵管DN300mm-500mm涵管≥40米；项目资金公告公示率100%、项目完工验收合格率100%；年内项目开工率100%、年内项目按时完工率100%；农村居民人均可支配收入增幅≥5%；脱贫人口和监测对象覆盖率≥95%；带动群众满意度≥96%。</t>
  </si>
  <si>
    <t>罗建军</t>
  </si>
  <si>
    <t>云县大寨镇棠梨坝村万亩有机白芽茶产业基地建设项目</t>
  </si>
  <si>
    <t>云县大寨镇</t>
  </si>
  <si>
    <t>棠梨坝村</t>
  </si>
  <si>
    <t>1.生产道路c30硬化2公里，宽3米，厚12公分；2.新建生产步道2公里；3.安装太阳能杀虫灯100盏；4.新建茶叶收购仓储点800平方米，5.新建鲜叶临时堆放点两个，第一个地名为“李老地”60平方米，第二个地名为“东五坡”80平方米；6.安装鲜叶农残检测系统两套；7.安装茶园气象环境检测系统一套；8.配置茶叶修剪机、除草机等相关设备，建设农业产业防灾减灾增产促增收配套设施1套。</t>
  </si>
  <si>
    <t>通过该项目的实施，建设有机白芽茶标准化示范基地，完善配套基础设施，推动棠梨坝村白芽茶产业生态、低碳、绿色、有机发展，打造棠梨坝白芽茶品牌，促进白芽茶产业增产，提高当地群众经济收入，切实有效增加脱贫人口、监测对象的经济收入。1.数量指标：新建C30混凝土路面，宽3米，厚12厘米≥2公里，新建茶叶收购仓储点一处≥800平方米，新建鲜叶临时堆放点≥140平方米；2.质量指标：项目资金公告公示率100%，项目完工验收合格率100%；3.时效指标：年内项目开工率100%，年内项目按时完工率100%；4.成本指标：项目总投资180万元；5.经济效益指标：农村居民人均可支配收入增幅≥5%；6.可持续影响指标：道路安全畅通水平≥15年；7.服务对象满意度指标：带动群众满意度≥95%。</t>
  </si>
  <si>
    <t>龚闻博</t>
  </si>
  <si>
    <t>休闲农业与乡村旅游</t>
  </si>
  <si>
    <t>云县爱华镇昔汉村百香果+食用菌基地基础设施配套（民族团结进步示范村）建设项目</t>
  </si>
  <si>
    <t>昔汉村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</si>
  <si>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建设饮水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灌溉工程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件。新建100立方米蓄水池1座，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立方米钢筋混凝土蓄水池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个，修复水池4座，安装日处理200立方米净水设备1台，PE50供水主管道8400米，PE40管3000米，DN40镀锌钢管3000米；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建设食用菌菇包加工厂房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平方米，场地硬化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平方米；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农业产业防灾减灾增产促增收配套设施1套。</t>
    </r>
  </si>
  <si>
    <t>通过产业配套基础设施建设，进一步提升产业发展水平，带动特色种植业发展，丰富项目区产业，带动群众发展增收，同时发展壮大村集体经济。预计受益群众455户1769人，其中脱贫户33户109人。1.数量指标：产业道路硬化≥3400平方米，输水管网≥1千米，40立方米钢筋混凝土蓄水池≥1个，食用菌菇包加工厂房≥300平方米；2.质量指标：项目完工验收合格率100%；3.时效指标：年内项目开工率100%、年内项目按时完工率100%；4.成本指标：项目总投资100万元；5.经济效益指标：农村居民人均可支配收入增幅≥5%；6.社会效益指标：受益脱贫人口和监测对象≥109人，受益人口数≥1769人；7.可持续影响指标：提升公共服务基础设施≥15年；8.服务对象满意度指标：受益群众满意度 ≥95%。</t>
  </si>
  <si>
    <t>云县晓街乡晓街村坚果基地基础设施配套（民族团结进步示范村）建设项目</t>
  </si>
  <si>
    <t>晓街村</t>
  </si>
  <si>
    <t>在晓街村瓦房小组建设坚果等产业发展种植基地300亩，包括产业基地前期建设土地准备整理、产业道路1.5千米，修复50立方米蓄水池1个，铺设DN25镀锌管0.4千米等。提升产业基地基础设施服务能力，产业扩面至500亩，增加群众收益。</t>
  </si>
  <si>
    <t>总体目标：通过实施该项目，发展特色产业基地，提高农业设施服务产业发展能力，促进改善生产方式创新管理经营模式，提高经济效益，夯实乡村产业发展基础。1.数量指标：铺设DN25镀锌管≥0.4公里，产业路建设≥1.5㎞；2.质量指标：项目资金公告公示率100%、项目完工验收合格率100%；3.时效指标：年内项目开工率100%、年内项目按时完工率100%；4.成本指标:项目总投资50万元，资金使用完成率100%；5.经济效益指标：农村居民人均可支配收入增幅≥5%；6.社会效益指标：脱贫人口和监测对象覆盖率≥95%；7.满意度指标：带动群众满意度≥97%。</t>
  </si>
  <si>
    <t>云县茂兰镇马泗村姬松茸种植基础设施配套（民族团结进步示范村）建设项目</t>
  </si>
  <si>
    <t>在马泗村委会马泗村小组实施姬松茸产业基础设施配套建设。新建PEDN40给水管7公里，灌溉水池80立方米1个，50立方米2个；铺垫姬松茸产业砂石机耕路2公里；安装姬松茸烘干机2台。</t>
  </si>
  <si>
    <t>通过该项目的实施,使该村的产业发展得到进一步巩固提升，切实有效的增加脱贫人口、监测对象的收入。埋设PEDN40供水管≥7公里，建设灌溉水池≥3个，购置姬松茸烘干机≥2台，姬松茸产业砂石机耕路≥2台；项目资金公告公示率100%、项目完工验收合格率100%；年内项目开工率100%、年内项目按时完工率100%；农村居民人均可支配收入增幅≥5%；脱贫人口和监测对象覆盖率≥95%；带动群众满意度≥96%。</t>
  </si>
  <si>
    <t>就业务工、带动生产</t>
  </si>
  <si>
    <t>李志强</t>
  </si>
  <si>
    <t>云县晓街乡大坟村烤烟产业等种植基地灌溉设施建设项目</t>
  </si>
  <si>
    <t>大坟村</t>
  </si>
  <si>
    <t>建设农产业灌溉主管道10.6km,其中：DN200镀锌钢管9.1km,DN65无缝钢管1.6km;一体化智慧泵房1座,配置450kw自平衡多级离心泵；蓄水池2个700m³。</t>
  </si>
  <si>
    <t>云县晓街乡老棚村烤烟等产业种植基地灌溉管道建设项目</t>
  </si>
  <si>
    <t>建设农产业灌溉主管道11.5km,其中：DN110镀锌钢管9km,DN110复合管2.5km。建设农业产业防灾减灾增产促增收配套设施1套。</t>
  </si>
  <si>
    <t>总体目标：通过实施农村道路建设项目，有效提高基础设施服务产业建设功能水平解决了发展难、用水难的问题，促进经济、社会、生态协调可持续发展；改善生产条件、转变生产方式，推进农产业种植结构调整，推动村集体经济发展。1.数量指标：建设灌溉管道≥11.5公里，改善和新增产业3000亩；2.质量指标：项目资金公告公示率100%、项目完工验收合格率100%；3.时效指标：年内项目开工率100%、年内项目按时完工率100%；4.成本指标:项目总投资300万元，资金使用完成率100%；5.经济效益指标：农村居民人均可支配收入增幅≥5%；6.社会效益指标：脱贫人口和监测对象覆盖率≥95%；7.满意度指标：带动群众满意度≥97%。</t>
  </si>
  <si>
    <t>云县忙怀乡高井槽村甘蔗产业基地道路硬化建设项目</t>
  </si>
  <si>
    <t>高井槽</t>
  </si>
  <si>
    <t>忙怀乡高井槽村团山至赵家组公路道路（路长5.5千米,宽4米，厚15厘米，需C30混凝土2460.27立方米。</t>
  </si>
  <si>
    <t>建设C30砼道路5.5千米，通过项目实施，提升高井槽村团山组、洼子组、字家组、赵家组四个村民小组群众交通出行条件，促进当地经济社会发展。1.C30砼硬化道路≥5.5km；2.工程验收合格率 100%；3.年内项目开工率100%；4.年内项目竣工率100%；5.受益人数≥550人；6.带动脱贫人口及监测对象数≥3人；7.工程使用年限≥10年；7.受益脱贫人口及监测对象满意度100%；8.群众满意度≥95%。</t>
  </si>
  <si>
    <t>云县大朝山西镇昔元村茶叶基地产业道路硬化建设项目</t>
  </si>
  <si>
    <t>云县大朝山西镇</t>
  </si>
  <si>
    <t>昔元村</t>
  </si>
  <si>
    <t>勐稿罗家组自然村建设长5.055公里，宽4米，路面厚度15厘米的C30混凝土道路使用混凝土数量约2879.37m³.</t>
  </si>
  <si>
    <t xml:space="preserve">  通过该项目的实施,有效改善群众生产生活条件，使该村的产业发展得到进一步巩固提升，切实有效的增加脱贫人口、监测对象的收入。1.数量指标：新建硬化路≥5.055公里；2.质量指标：项目资金公告公示率100%、项目完工验收合格率100%；3.时效指标：年内项目开工率100%、年内项目按时完工率100%；4.经济效益指标：农村居民人均可支配收入增幅≥5%；5.社会效益指标：脱贫人口和监测对象覆盖率≥90%；6.满意度指标：带动群众满意度≥95%。</t>
  </si>
  <si>
    <t>戴忠磊</t>
  </si>
  <si>
    <t>云县爱华镇刘家箐村滇龙胆中药材基地道路硬化建设项目</t>
  </si>
  <si>
    <t>刘家箐村</t>
  </si>
  <si>
    <t>刘家箐村张家组道路建设5943米需混凝土2252.97立方（C30浇筑，厚12-15公分、宽3-4米）。</t>
  </si>
  <si>
    <t xml:space="preserve"> 通过产业路建设，极大改善项目区生产条件，较少生产成本，提高农产品的经济效益，有效带动片区种植滇龙胆中药材等产业的发展，促进农村经济发展，助力农业增产农民增收，惠及农户56户168人，其中脱贫人口及监测对象15户55人。1.数量指标：道路硬化建设≥5943米；2.质量指标：项目完工验收合格率100%；3.时效指标：年内项目开工率100%、年内项目按时完工率100%；4.成本指标：项目总投资107.48万元；5.经济效益指标：农村居民人均可支配收入增幅≥5%；6.社会效益指标：受益脱贫人口和监测对象≥55人，受益人口数≥168人；7.可持续影响指标：提升公共服务基础设施≥15年；8.服务对象满意度指标：受益群众满意度 ≥95%。</t>
  </si>
  <si>
    <t>云县漫湾镇漫湾村坚果产业基地道路硬化建设项目</t>
  </si>
  <si>
    <t>漫湾村</t>
  </si>
  <si>
    <t>建设C30混凝土硬化路3段10.9公里。其中：1.松树林、下昔腾线硬化路里程3千米，宽3.4米，厚15厘米，混凝土方量1596.6方；2.昔腾线硬化路里程5.4千米，宽3.4米，厚15厘米，混凝土方量3063.15方；3.三家村线硬化路里程2.5千米，宽3.4米，厚15厘米，混凝土方量1517.7方。</t>
  </si>
  <si>
    <t xml:space="preserve"> 通过该项目的实施，改善群众生产生活及交通条件，增强农业综合生产能力和发展后劲，实现周边群众经济增收。1.数量指标：建设村民小组C30混凝土硬化路3段10.9公里（宽3.4米，厚15厘米）；2.质量指标：项目资金公告公示率100%、项目完工验收合格率100%；3.时效指标：年内项目开工率100%、年内项目按时完工率100%；4.经济效益指标：特色产业产值同比增长率≥3%；5.受益农户数：923人；6.可持续影响指标：项目配套设施使用年限≥15年；7.服务对象满意度指标：群众满意度≥95%</t>
  </si>
  <si>
    <t>就业务工，带动生产，助力农民增收</t>
  </si>
  <si>
    <t>923人</t>
  </si>
  <si>
    <t>云县漫湾镇水井村木本油料基地道路硬化建设项目</t>
  </si>
  <si>
    <t>水井村</t>
  </si>
  <si>
    <t>1.下村组硬化路，里程1.04公里，宽3米，厚12厘米，混凝土方量391.92方。2.二差、水井、籽粑利组公路，里程2.74公里，宽3米，厚12厘米，混凝土方量1185.75方。</t>
  </si>
  <si>
    <t>通过该项目的实施，改善群众生产生活及交通条件，增强农业综合生产能力和发展后劲，实现周边群众经济增收。1.数量指标：建设村民小组C30混凝土硬化路3段5.03公里（宽3米，厚12厘米）≥5.03公里；2.质量指标：项目资金公告公示率100%、项目完工验收合格率100%；3.时效指标：年内项目开工率100%、年内项目按时完工率100%；4.成本指标：项目总投资102.66万元；5.经济效益指标：特色产业产值同比增长率≥3%；6.受益农户数：419人；7.可持续影响指标：项目配套设施使用年限≥15年；8.服务对象满意度指标：群众满意度≥95%</t>
  </si>
  <si>
    <t>419人</t>
  </si>
  <si>
    <t>云县漫湾镇慢光村坚果产业基地道路硬化建设项目</t>
  </si>
  <si>
    <t>慢光村</t>
  </si>
  <si>
    <t>李子村组通硬化路，宽4米，厚15厘米，里程3.005公里，混凝土方量方量1831.35方；</t>
  </si>
  <si>
    <t>通过该项目的实施，改善群众生产生活及交通条件，增强农业综合生产能力和发展后劲，实现周边群众经济增收。1.数量指标：建设村民小组C30混凝土硬化路3段（宽3.4米，厚15厘米）≥3.005公里，建设村民小组C30混凝土硬化路3段（宽3米，厚15厘米）≥1.24公里；2.质量指标：项目资金公告公示率100%、项目完工验收合格率100%；3.时效指标：年内项目开工率100%、年内项目按时完工率100%；4.成本指标：项目总投资102.66万元；5.经济效益指标：特色产业产值同比增长率≥3%；6.受益农户数：601人；7.可持续影响指标：项目配套设施使用年限≥15年；8.服务对象满意度指标：群众满意度≥95%</t>
  </si>
  <si>
    <t>601人</t>
  </si>
  <si>
    <t>云县后箐彝族乡特色水果基地（民族团结进步示范乡）建设项目</t>
  </si>
  <si>
    <t>云县后箐乡</t>
  </si>
  <si>
    <t>忙弄村、忙亚村、菠萝村、后箐村等</t>
  </si>
  <si>
    <t>在忙弄村、忙亚村、菠萝村种植特色水果1000亩，在忙亚村烤烟200亩，在菠萝村水稻300亩的基础上，巩固发展产业，完善配套产业发展基础设施。新建1个特色水果分拣中心钢架房300平方米，厂区场地硬化200平方米；忙亚村新建灌溉设施2套（包含水池、管网等设施），生产道路砂石铺垫2.5米宽，长5米的产业道路；建设农业产业防灾减灾增产促增收配套设施2套;新建菠萝村农耕文明附属设施建设1项等。</t>
  </si>
  <si>
    <t>总体目标：建成后产权归项目所涉村集体所有和管理，积极创新产业生产经营模式，全面构建“以农促工、工农互促、协调发展”的格局，带动村集体经济发展。1.数量指标：特色水果分拣中心钢架房≥300平方米、场地硬化≥200平方米、100立方米总水池≥2个、25立方米分水池≥30个、灌溉DN40pvc管道≥9000米、无害化生产生活垃圾处理站≥1个、生活垃圾收集中转设备≥16个、太阳能路灯安装≥50盏、生产道路砂石铺垫≥5000米、农耕文化进厂道路硬化≥1000米、农耕文化场地建设≥200平方米、农耕文化附属设施建设1项；2.质量指标：项目资金公告公示率100%、项目完工验收合格率100%；3.时效指标：年内项目开工率100%、年内项目按时完工率100%；4.经济效益指标：农村居民人均可支配收入增幅≥5%、特色产业产值同比增长率≥10%。5.社会效益指标：受益农户人数≥3642人；6.满意度指标：带动群众满意度≥96%。</t>
  </si>
  <si>
    <t>就业务工，带动生产，助农增收。</t>
  </si>
  <si>
    <t>姚学康</t>
  </si>
  <si>
    <t>云县涌宝镇木瓜河村蔬菜基地配套设施建设项目</t>
  </si>
  <si>
    <t>木瓜河村</t>
  </si>
  <si>
    <t>1.就业务工；2.带动生产</t>
  </si>
  <si>
    <t>云县涌宝镇忙亥片区烤烟+N产业发展基地建设项目</t>
  </si>
  <si>
    <t>忙亥村等</t>
  </si>
  <si>
    <t>发展烤烟+N基地建设200亩。主要建设内容为新建烘烤设施10座、烤房修缮10座、更换烘烤设备10台、铺设砂石机耕路5公里、埋设混凝土涵管100米DN300、给水管网5千米，并不断提升农业机械化水平。农业产业防灾减灾增产促增收配套设施3套</t>
  </si>
  <si>
    <t>通过项目实施，发展烤烟种植≥200亩；促进改善生产方式（改善生产方式受益户数）≥132户； 特色产业带动增加脱贫人口收入≥10000元；产业结构调整（调整产业结构户数）≥132户。1.数量指标：忙亥村发展烤烟+N基地建设≥200亩，忙亥村新建多功能烘干设施≥10座，忙亥村修缮≥10座，忙亥村购置烘干设备≥10套，忙亥村铺设砂石机耕路≥5公里，忙亥村埋设混凝土涵管≥100米，忙亥村购置给水管网≥5千米，2质量指标：项目合格率100%，3.时效指标开工时间2025年4月，竣工时间2025年12月，4.成本指标：项目总投资98万元，5.经济效益指标：项目区群众经济收入≥10万元，6.可持续影响指标：道路安全畅通水平≥15年，7.服务对象满意度指标：群众满意度≥95%。</t>
  </si>
  <si>
    <t>云县爱华镇刘家箐旅居示范村旅游基础设施配套建设项目</t>
  </si>
  <si>
    <t>1.旅游资源路建设。铺设水泥稳定砂砾石层15000㎡，路肩墙6000m。浇筑混凝土道路1400㎡，混凝土挡墙1200m³，安全防护栏200m。建设徒步步道3.7公里；2.建设旅游智慧停车场1个1800㎡；3.建设红花山森林营地点建设2个及相关配套设施建设；4.生产生活用水：建设取水坝1座40m³，沉淀池1个20m³，50m³分水池2座，DN75PE输水管11000m；5.农特产品交易区：新建香橼等农特产品展示交易区1400㎡；6.旅居村庄整体风貌提升：新建旅游公厕2座，村庄污水收集、粪塘围墙建设、水库周边原有硬板路提升及沿河生态湿地建设等。</t>
  </si>
  <si>
    <t>一是通过刘家箐旅居小镇旅游基础设施配套项目建设，可以进一步提升乡村旅游基础设施水平，改善周末经济和假日经济的硬件水平，促进乡村旅游产业发展，增加群众的收入，发展壮大村集体经济，为乡村产业振兴铺设路子。二是通过人居环境提升、生态修复等建设，推进美丽宜居乡村建设，为乡村生态振兴打下坚实的基础。预计受益群众760户3000人，其中脱贫户30户130人。1.数量指标：铺设水泥稳定砂砾石层≥15000平方米，浇筑混凝土道路≥1400㎡，混凝土挡墙≥1200m³，旅游徒步步道≥1.5KM，旅游智慧停车场场地建设≥1800㎡，红花山路生态修复≥2000㎡，生活用水≥1件，旅游公厕≥2座，生态湿地修复≥2处，莲藕种植≥40亩，香橼等农特产品展示交易区≥1400㎡，旅游村庄整体风貌提升≥1项，污水收集处理≥1项；2.质量指标：项目完工验收合格率100%；3.时效指标：年内项目开工率100%、年内项目按时完工率100%；4.成本指标：项目总投资700万元；5.经济效益指标：农村居民人均可支配收入增幅≥5%；6.社会效益指标：受益脱贫人口和监测对象≥130人，受益人口数≥3000人；7.可持续影响指标：提升公共服务基础设施≥15年；8.服务对象满意度指标：受益群众满意度 ≥95%。</t>
  </si>
  <si>
    <t>1.就业务工；2.带动生产；3.助力农民增收</t>
  </si>
  <si>
    <t>云县漫湾镇昔宜村大村自然村旅居民宿建设项目</t>
  </si>
  <si>
    <t>昔宜村</t>
  </si>
  <si>
    <t>改造旅居民宿10间及相关配套设施建设，项目覆盖带动受益全县,3个无新型村集体经济项目的行政村。</t>
  </si>
  <si>
    <t>改造旅居民宿10间及相关配套设施建设，带动旅游业发展。1.数量指标：昔宜村改造旅居民宿≥10间，2质量指标：项目合格率100%，3.时效指标开工时间2025年4月，竣工时间2025年12月，4.成本指标：项目总投资210万元，5.经济效益指标：项目区群众经济收入≥10万元，6.可持续影响指标：道路安全畅通水平≥15年，7.服务对象满意度指标：群众满意度≥95%。</t>
  </si>
  <si>
    <t>流转收入，就业务工，收益分红</t>
  </si>
  <si>
    <t>云县涌宝镇涌宝村后山自然村旅居民宿建设项目</t>
  </si>
  <si>
    <t>涌宝村</t>
  </si>
  <si>
    <t>改造旅居民宿10间及相关配套设施建设，带动旅游业发展。1.数量指标：涌宝村改造旅居民宿≥10间，2质量指标：项目合格率100%，3.时效指标开工时间2025年4月，竣工时间2025年12月，4.成本指标：项目总投资210万元，5.经济效益指标：项目区群众经济收入≥10万元，6.可持续影响指标：道路安全畅通水平≥15年，7.服务对象满意度指标：群众满意度≥95%。</t>
  </si>
  <si>
    <t>（二）</t>
  </si>
  <si>
    <t>加工流通项目</t>
  </si>
  <si>
    <t>农产品仓储保鲜冷链基础设施建设</t>
  </si>
  <si>
    <t xml:space="preserve">
加工流通项目</t>
  </si>
  <si>
    <t xml:space="preserve">
农产品仓储保鲜冷链基础设施建设</t>
  </si>
  <si>
    <t>云县漫湾镇嘎止村农特产品分拣包装集散交易中心建设项目</t>
  </si>
  <si>
    <t>嘎止村</t>
  </si>
  <si>
    <t>以发展壮大新型农村集体经济模式建设农特产品物流集散交易中心1座。占地3000平方，建设数智农产品批发交易区及加工仓配区2500平方（含冷冻保鲜库1座，全自动合流捆包流水线两条，配套供水、供电、污水处理等基础设施）；建设特色消费体验区、产业服务区500平方米；建设数字农批流通平台，涵盖农产品交易，物流配送；建设农业产业防灾减灾增产促增收配套设施2套。项目覆盖带动受益全县5个无新型农村集体经济项目的行政村。</t>
  </si>
  <si>
    <t>通过该项目的实施，改善群众生产生活及交通条件，增强农业综合生产能力和发展后劲，实现周边群众经济增收。1.数量指标：建设农特产品物流集散交易中心1座，占地面积≥3000平方米，建设特色消费体验区、产业服务区，占地面积≥500平方米，建设农业产业防灾减灾增产促增收配套设施1套；2.质量指标：项目资金公告公示率100%、项目完工验收合格率100%；3.时效指标：年内项目开工率100%、年内项目按时完工率100%；4.成本指标：项目总投资350万元；5.经济效益指标：特色产业产值同比增长率≥3%；6.受益农户数：1936人；7.服务对象满意度指标：群众满意度≥95%</t>
  </si>
  <si>
    <t>云县涌宝镇万寿菊加工厂配套设备建设项目</t>
  </si>
  <si>
    <t>荒田村</t>
  </si>
  <si>
    <t>1、购买日产25吨颗粒万寿菊烘干设备一套（不锈钢）。2、建设农业产业防灾减灾增产促增收配套设施1套。项目覆盖带动受益全县4个无新型村集体经济项目的行政村。</t>
  </si>
  <si>
    <t>项目建成后辐射涌宝、后箐两个乡镇，受益农户12000户 ,48000人，带动农户种植万寿菊2500户，解决周边农户务工1000余人，实现农户经济收入稳步提高。1.数量指标：购买日产25吨颗粒万寿菊烘干设备一套（不锈钢）≥一套，2质量指标：项目合格率100%，3.时效指标开工时间2025年4月，竣工时间2025年12月，4.成本指标：项目总投资280万元，5.经济效益指标：项目区群众经济收入≥10万元，6.可持续影响指标：道路安全畅通水平≥15年，7.服务对象满意度指标：群众满意度≥95%。</t>
  </si>
  <si>
    <t>云县爱华镇永胜村持旭咖啡生产加工建设项目</t>
  </si>
  <si>
    <t>永胜村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</si>
  <si>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燃气专用锅炉（卧式）咖啡加工设备及配套附属设施。燃气专用锅炉（卧式）一套（型号：</t>
    </r>
    <r>
      <rPr>
        <sz val="10"/>
        <rFont val="Times New Roman"/>
        <family val="1"/>
      </rPr>
      <t>SW3T</t>
    </r>
    <r>
      <rPr>
        <sz val="10"/>
        <rFont val="宋体"/>
        <family val="3"/>
        <charset val="134"/>
      </rPr>
      <t>），高效型换热器（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排管）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套，高压离心风机（</t>
    </r>
    <r>
      <rPr>
        <sz val="10"/>
        <rFont val="Times New Roman"/>
        <family val="1"/>
      </rPr>
      <t>7.5KW/380v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套，风力支架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套，热水管（直径</t>
    </r>
    <r>
      <rPr>
        <sz val="10"/>
        <rFont val="Times New Roman"/>
        <family val="1"/>
      </rPr>
      <t>110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米，动力柜（</t>
    </r>
    <r>
      <rPr>
        <sz val="10"/>
        <rFont val="Times New Roman"/>
        <family val="1"/>
      </rPr>
      <t>380</t>
    </r>
    <r>
      <rPr>
        <sz val="10"/>
        <rFont val="宋体"/>
        <family val="3"/>
        <charset val="134"/>
      </rPr>
      <t>型）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个，双层土建烤池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个。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咖啡鲜果脱皮脱胶加工设备及配套附属设施。咖啡鲜果脱皮脱胶组合机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套，咖啡鲜果分离机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套，咖啡鲜果输送机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台。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其他生产加工辅助设备。轮式电动叉车（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吨）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台，地牛全电动搬运车（电动叉车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吨）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台，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吨智能称重系统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台（长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米、宽度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米，含场地基础设施建设）。</t>
    </r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</si>
  <si>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通过咖啡加工厂建设，进一步优化产业结构，丰富产业资源，提升永胜村咖啡产业组织化发展水平，促进农业增产、农民增收、村集体经济发展壮大。为当地经济发展注入新活力，收益主要用于巩固拓展脱贫攻坚成果，增加群众收入，壮大村集体经济。产业核心覆盖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个村小组，预计受益群众</t>
    </r>
    <r>
      <rPr>
        <sz val="10"/>
        <rFont val="Times New Roman"/>
        <family val="1"/>
      </rPr>
      <t>1230</t>
    </r>
    <r>
      <rPr>
        <sz val="10"/>
        <rFont val="宋体"/>
        <family val="3"/>
        <charset val="134"/>
      </rPr>
      <t>户</t>
    </r>
    <r>
      <rPr>
        <sz val="10"/>
        <rFont val="Times New Roman"/>
        <family val="1"/>
      </rPr>
      <t>5148</t>
    </r>
    <r>
      <rPr>
        <sz val="10"/>
        <rFont val="宋体"/>
        <family val="3"/>
        <charset val="134"/>
      </rPr>
      <t>人，其中脱贫户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户</t>
    </r>
    <r>
      <rPr>
        <sz val="10"/>
        <rFont val="Times New Roman"/>
        <family val="1"/>
      </rPr>
      <t>175</t>
    </r>
    <r>
      <rPr>
        <sz val="10"/>
        <rFont val="宋体"/>
        <family val="3"/>
        <charset val="134"/>
      </rPr>
      <t>人。</t>
    </r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数量指标：燃气专用锅炉</t>
    </r>
    <r>
      <rPr>
        <sz val="10"/>
        <rFont val="Times New Roman"/>
        <family val="1"/>
      </rPr>
      <t>≥1</t>
    </r>
    <r>
      <rPr>
        <sz val="10"/>
        <rFont val="宋体"/>
        <family val="3"/>
        <charset val="134"/>
      </rPr>
      <t>套，高效型换热器</t>
    </r>
    <r>
      <rPr>
        <sz val="10"/>
        <rFont val="Times New Roman"/>
        <family val="1"/>
      </rPr>
      <t>≥6</t>
    </r>
    <r>
      <rPr>
        <sz val="10"/>
        <rFont val="宋体"/>
        <family val="3"/>
        <charset val="134"/>
      </rPr>
      <t>套，高压离心风机</t>
    </r>
    <r>
      <rPr>
        <sz val="10"/>
        <rFont val="Times New Roman"/>
        <family val="1"/>
      </rPr>
      <t>≥6</t>
    </r>
    <r>
      <rPr>
        <sz val="10"/>
        <rFont val="宋体"/>
        <family val="3"/>
        <charset val="134"/>
      </rPr>
      <t>套，动力柜</t>
    </r>
    <r>
      <rPr>
        <sz val="10"/>
        <rFont val="Times New Roman"/>
        <family val="1"/>
      </rPr>
      <t>≥1</t>
    </r>
    <r>
      <rPr>
        <sz val="10"/>
        <rFont val="宋体"/>
        <family val="3"/>
        <charset val="134"/>
      </rPr>
      <t>个，双层土建烤池</t>
    </r>
    <r>
      <rPr>
        <sz val="10"/>
        <rFont val="Times New Roman"/>
        <family val="1"/>
      </rPr>
      <t>≥6</t>
    </r>
    <r>
      <rPr>
        <sz val="10"/>
        <rFont val="宋体"/>
        <family val="3"/>
        <charset val="134"/>
      </rPr>
      <t>个，咖啡鲜果脱皮脱胶组合机</t>
    </r>
    <r>
      <rPr>
        <sz val="10"/>
        <rFont val="Times New Roman"/>
        <family val="1"/>
      </rPr>
      <t>≥2</t>
    </r>
    <r>
      <rPr>
        <sz val="10"/>
        <rFont val="宋体"/>
        <family val="3"/>
        <charset val="134"/>
      </rPr>
      <t>套，咖啡鲜果分离机</t>
    </r>
    <r>
      <rPr>
        <sz val="10"/>
        <rFont val="Times New Roman"/>
        <family val="1"/>
      </rPr>
      <t>≥1</t>
    </r>
    <r>
      <rPr>
        <sz val="10"/>
        <rFont val="宋体"/>
        <family val="3"/>
        <charset val="134"/>
      </rPr>
      <t>套，咖啡鲜果输送机</t>
    </r>
    <r>
      <rPr>
        <sz val="10"/>
        <rFont val="Times New Roman"/>
        <family val="1"/>
      </rPr>
      <t>≥1</t>
    </r>
    <r>
      <rPr>
        <sz val="10"/>
        <rFont val="宋体"/>
        <family val="3"/>
        <charset val="134"/>
      </rPr>
      <t>台，叉车</t>
    </r>
    <r>
      <rPr>
        <sz val="10"/>
        <rFont val="Times New Roman"/>
        <family val="1"/>
      </rPr>
      <t>≥4</t>
    </r>
    <r>
      <rPr>
        <sz val="10"/>
        <rFont val="宋体"/>
        <family val="3"/>
        <charset val="134"/>
      </rPr>
      <t>台，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吨智能称重系统</t>
    </r>
    <r>
      <rPr>
        <sz val="10"/>
        <rFont val="Times New Roman"/>
        <family val="1"/>
      </rPr>
      <t>≥1</t>
    </r>
    <r>
      <rPr>
        <sz val="10"/>
        <rFont val="宋体"/>
        <family val="3"/>
        <charset val="134"/>
      </rPr>
      <t>台；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质量指标：项目完工验收合格率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时效指标：年内项目开工率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、年内项目按时完工率</t>
    </r>
    <r>
      <rPr>
        <sz val="10"/>
        <rFont val="Times New Roman"/>
        <family val="1"/>
      </rPr>
      <t>100%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4.</t>
    </r>
    <r>
      <rPr>
        <sz val="10"/>
        <rFont val="宋体"/>
        <family val="3"/>
        <charset val="134"/>
      </rPr>
      <t>成本指标：项目总投资</t>
    </r>
    <r>
      <rPr>
        <sz val="10"/>
        <rFont val="Times New Roman"/>
        <family val="1"/>
      </rPr>
      <t>120</t>
    </r>
    <r>
      <rPr>
        <sz val="10"/>
        <rFont val="宋体"/>
        <family val="3"/>
        <charset val="134"/>
      </rPr>
      <t>万元；</t>
    </r>
    <r>
      <rPr>
        <sz val="10"/>
        <rFont val="Times New Roman"/>
        <family val="1"/>
      </rPr>
      <t>5.</t>
    </r>
    <r>
      <rPr>
        <sz val="10"/>
        <rFont val="宋体"/>
        <family val="3"/>
        <charset val="134"/>
      </rPr>
      <t>经济效益指标：农村居民人均可支配收入增幅</t>
    </r>
    <r>
      <rPr>
        <sz val="10"/>
        <rFont val="Times New Roman"/>
        <family val="1"/>
      </rPr>
      <t>≥5%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6.</t>
    </r>
    <r>
      <rPr>
        <sz val="10"/>
        <rFont val="宋体"/>
        <family val="3"/>
        <charset val="134"/>
      </rPr>
      <t>社会效益指标：受益脱贫人口和监测对象</t>
    </r>
    <r>
      <rPr>
        <sz val="10"/>
        <rFont val="Times New Roman"/>
        <family val="1"/>
      </rPr>
      <t>≥175</t>
    </r>
    <r>
      <rPr>
        <sz val="10"/>
        <rFont val="宋体"/>
        <family val="3"/>
        <charset val="134"/>
      </rPr>
      <t>人，受益人口数</t>
    </r>
    <r>
      <rPr>
        <sz val="10"/>
        <rFont val="Times New Roman"/>
        <family val="1"/>
      </rPr>
      <t>≥5148</t>
    </r>
    <r>
      <rPr>
        <sz val="10"/>
        <rFont val="宋体"/>
        <family val="3"/>
        <charset val="134"/>
      </rPr>
      <t>人；</t>
    </r>
    <r>
      <rPr>
        <sz val="10"/>
        <rFont val="Times New Roman"/>
        <family val="1"/>
      </rPr>
      <t>7.</t>
    </r>
    <r>
      <rPr>
        <sz val="10"/>
        <rFont val="宋体"/>
        <family val="3"/>
        <charset val="134"/>
      </rPr>
      <t>可持续影响指标：提升公共服务基础设施</t>
    </r>
    <r>
      <rPr>
        <sz val="10"/>
        <rFont val="Times New Roman"/>
        <family val="1"/>
      </rPr>
      <t>≥15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8.</t>
    </r>
    <r>
      <rPr>
        <sz val="10"/>
        <rFont val="宋体"/>
        <family val="3"/>
        <charset val="134"/>
      </rPr>
      <t>服务对象满意度指标：受益群众满意度</t>
    </r>
    <r>
      <rPr>
        <sz val="10"/>
        <rFont val="Times New Roman"/>
        <family val="1"/>
      </rPr>
      <t xml:space="preserve"> ≥95%</t>
    </r>
    <r>
      <rPr>
        <sz val="10"/>
        <rFont val="宋体"/>
        <family val="3"/>
        <charset val="134"/>
      </rPr>
      <t>。</t>
    </r>
  </si>
  <si>
    <t>云县爱华镇毛家村甘蔗剥叶加工站建设项目</t>
  </si>
  <si>
    <t>毛家村社区</t>
  </si>
  <si>
    <t>通过甘蔗剥叶站建设，一是提升甘蔗产业生产机械化水平，减少生产成本投入，节约能耗；二是有效带动甘蔗产业发展，提升群众种植甘蔗的积极性，增加群众收入。三是加工站建设为当地群众提供务工岗位，吸纳更多的群众就业。四是为村集体经济增收拓宽渠道。预计受益农户3100户12000人，其中脱贫人口和监测对象400户1439人。1.数量指标：建设甘蔗剥叶站≥1个，厂房≥1000平方米，加工设施设备≥1套；2.质量指标：项目完工验收合格率100%；3.时效指标：年内项目开工率100%、年内项目按时完工率100%；4.成本指标：项目总投资280万元；5.经济效益指标：农村居民人均可支配收入增幅≥5%；6.社会效益指标：受益脱贫人口和监测对象≥1439人，受益人口数≥12000人；7.可持续影响指标：提升公共服务基础设施≥15年；8.服务对象满意度指标：受益群众满意度 ≥95%。</t>
  </si>
  <si>
    <t>云县爱华镇永胜村久方精品咖啡加工厂建设项目</t>
  </si>
  <si>
    <t>1.购置20kg烘焙设备2台，投资36万元；2.购置60kg烘焙设备2台，投资110万元；3.购置挂耳设备2台，投资56万元；4.购置研磨设备2台，投资8万元。项目覆盖带动受益全县3个无新型村集体经济项目的行政村。</t>
  </si>
  <si>
    <t>通过咖啡初加工生产建设，进一步优化产业结构，促进农业农民增收。云县爱华镇永胜村久方精品咖啡加工厂项目，建设内容有：1.购置20kg烘焙设备2台，投资36万元；2.购置60kg烘焙设备2台，投资110万元；3.购置挂耳设备2台，投资56万元；4.购置研磨设备2台，投资8万元。项目覆盖带动受益全县3个无新型村集体经济项目的行政村。1.数量指标：20kg烘焙设备2台，60kg烘焙设备2台，挂耳设备2台，研磨设备2台；2.质量指标：项目完工验收合格率100%；3.时效指标：年内项目开工率100%、年内项目按时完工率100%；4.成本指标：项目总投资210万元；4.可持续影响指受益群众满意度 ≥95%。</t>
  </si>
  <si>
    <t>普杨</t>
  </si>
  <si>
    <t>云县工信局</t>
  </si>
  <si>
    <t>云县爱华镇德胜村元亨咖啡初加工生产线建设项目</t>
  </si>
  <si>
    <t>德胜村</t>
  </si>
  <si>
    <t>1.购置D4000圆形双层烤槽16台，投资128万；2.购置YHZRQ-18天然气专用热水烘干炉（卧式）1台，投资82万元。项目覆盖带动受益全县3个无新型村集体经济项目的行政村。</t>
  </si>
  <si>
    <t xml:space="preserve"> 通过咖啡初加工生产线建设，进一步优化产业结构，丰富产业资源，提升云县咖啡产业组织化发展水平，提升产品市场竞争力，助力云县咖啡产业振兴，促进农业增产、农民增收、村集体经济发展壮大。为当地经济发展注入新活力，收益主要用于巩固拓展脱贫攻坚成果，增加群众收入，壮大村集体经济。产业核心覆盖3个村，预计受益群众1660户6218人，其中脱贫户90户350人。1.数量指标：D4000圆形双层烤槽≥烤槽16台，YHZRQ-18天然气专用热水烘干炉（卧式）≥1台；2.质量指标：项目完工验收合格率100%；3.时效指标：年内项目开工率100%、年内项目按时完工率100%；4.成本指标：项目总投资210万元；5.经济效益指标：农村居民人均可支配收入增幅≥5%；6.社会效益指标：受益脱贫人口和监测对象≥350人，受益人口数≥6218人；7.可持续影响指标：提升公共服务基础设施≥15年；8.服务对象满意度指标：受益群众满意度 ≥95%。</t>
  </si>
  <si>
    <t>云县家禽定点屠宰场规范提升建设项目</t>
  </si>
  <si>
    <t>爱华社区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</si>
  <si>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屠宰场主体用房建设：改造屠宰间</t>
    </r>
    <r>
      <rPr>
        <sz val="10"/>
        <rFont val="Times New Roman"/>
        <family val="1"/>
      </rPr>
      <t>118</t>
    </r>
    <r>
      <rPr>
        <sz val="10"/>
        <rFont val="宋体"/>
        <family val="3"/>
        <charset val="134"/>
      </rPr>
      <t>平方米，新建待宰间</t>
    </r>
    <r>
      <rPr>
        <sz val="10"/>
        <rFont val="Times New Roman"/>
        <family val="1"/>
      </rPr>
      <t>420</t>
    </r>
    <r>
      <rPr>
        <sz val="10"/>
        <rFont val="宋体"/>
        <family val="3"/>
        <charset val="134"/>
      </rPr>
      <t>平方米、冷库房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平方米、消毒室及锅炉房</t>
    </r>
    <r>
      <rPr>
        <sz val="10"/>
        <rFont val="Times New Roman"/>
        <family val="1"/>
      </rPr>
      <t>39</t>
    </r>
    <r>
      <rPr>
        <sz val="10"/>
        <rFont val="宋体"/>
        <family val="3"/>
        <charset val="134"/>
      </rPr>
      <t>平方米、检疫室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平方米；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设备配置：屠宰设备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套、冷库设备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台、监测检疫设备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套、消毒设备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套；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附属设施建设：新建装卸场</t>
    </r>
    <r>
      <rPr>
        <sz val="10"/>
        <rFont val="Times New Roman"/>
        <family val="1"/>
      </rPr>
      <t>2283</t>
    </r>
    <r>
      <rPr>
        <sz val="10"/>
        <rFont val="宋体"/>
        <family val="3"/>
        <charset val="134"/>
      </rPr>
      <t>平方米，新建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立方米蓄水池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个、饮水管网</t>
    </r>
    <r>
      <rPr>
        <sz val="10"/>
        <rFont val="Times New Roman"/>
        <family val="1"/>
      </rPr>
      <t>1600</t>
    </r>
    <r>
      <rPr>
        <sz val="10"/>
        <rFont val="宋体"/>
        <family val="3"/>
        <charset val="134"/>
      </rPr>
      <t>米，道路硬化</t>
    </r>
    <r>
      <rPr>
        <sz val="10"/>
        <rFont val="Times New Roman"/>
        <family val="1"/>
      </rPr>
      <t>70</t>
    </r>
    <r>
      <rPr>
        <sz val="10"/>
        <rFont val="宋体"/>
        <family val="3"/>
        <charset val="134"/>
      </rPr>
      <t>米，室外零星场地建设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平方米；</t>
    </r>
    <r>
      <rPr>
        <sz val="10"/>
        <rFont val="Times New Roman"/>
        <family val="1"/>
      </rPr>
      <t>4.</t>
    </r>
    <r>
      <rPr>
        <sz val="10"/>
        <rFont val="宋体"/>
        <family val="3"/>
        <charset val="134"/>
      </rPr>
      <t>环保设施建设：新建病死畜禽无害化处理池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平方米、焚烧锅炉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套、污水处理设备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套、化粪池</t>
    </r>
    <r>
      <rPr>
        <sz val="10"/>
        <rFont val="Times New Roman"/>
        <family val="1"/>
      </rPr>
      <t>220</t>
    </r>
    <r>
      <rPr>
        <sz val="10"/>
        <rFont val="宋体"/>
        <family val="3"/>
        <charset val="134"/>
      </rPr>
      <t>立方米，厕所改造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平方米等。项目覆盖带动爱华镇村集体经济经营性收益较为薄弱的行政村。</t>
    </r>
  </si>
  <si>
    <t>通过定点屠宰场建设，规范家禽集中屠宰，提高产业化组织化水平，带动家禽养殖产业发展，增加群众收入，同时增加村集体经济收入。预计受益农户3800户15000人，其中脱贫人口和监测对象340户1250人。1.数量指标：改造或新建屠宰场主体用房≥657平方米，设备配置≥7套，卸场≥2283平方米，100立方米蓄水池≥1个，饮水管网≥1600米，焚烧锅炉≥1套，污水处理设备≥1套，厕所改造≥50平方米；2.质量指标：项目完工验收合格率100%；3.时效指标：年内项目开工率100%、年内项目按时完工率100%；4.成本指标：项目总投资200万元；5.经济效益指标：农村居民人均可支配收入增幅≥5%；6.社会效益指标：受益脱贫人口和监测对象≥1250人，受益人口数≥15000人；7.可持续影响指标：提升公共服务基础设施≥15年；8.服务对象满意度指标：受益群众满意度 ≥95%。</t>
  </si>
  <si>
    <t>1.就业务工；2.带动生产；3.帮助产销对接；4收益分红。</t>
  </si>
  <si>
    <t>市场建设和农村物流</t>
  </si>
  <si>
    <t>云县爱华镇农特产品集散及智慧交易中心建设项目</t>
  </si>
  <si>
    <t>草皮街社区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</si>
  <si>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农特产品集散交易中心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个。包括交易大棚屋顶、水槽及主通道铝扣板吊顶等修缮，管理房及农产品检测点提升改造，更新完善摊位三防设施。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智能化交易平台建设。配套桥架连接商户智能公示屏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套、智能电子秤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台、大数据公示屏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个、市场信息触摸查询大屏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个、农贸市场</t>
    </r>
    <r>
      <rPr>
        <sz val="10"/>
        <rFont val="Times New Roman"/>
        <family val="1"/>
      </rPr>
      <t>PC</t>
    </r>
    <r>
      <rPr>
        <sz val="10"/>
        <rFont val="宋体"/>
        <family val="3"/>
        <charset val="134"/>
      </rPr>
      <t>端后台管理平台软件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套、安装</t>
    </r>
    <r>
      <rPr>
        <sz val="10"/>
        <rFont val="Times New Roman"/>
        <family val="1"/>
      </rPr>
      <t>AI</t>
    </r>
    <r>
      <rPr>
        <sz val="10"/>
        <rFont val="宋体"/>
        <family val="3"/>
        <charset val="134"/>
      </rPr>
      <t>摄像头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套、客流采集仪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套及农残检测仪等建设。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交易场所基础设施设备配套建设。配套完善线路、配电箱等用电设施建设、新建小型消防站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个、经营场所环境提升等建设。项目覆盖带动爱华镇村集体经济经营性收益较为薄弱的行政村。</t>
    </r>
  </si>
  <si>
    <t xml:space="preserve"> 通过智慧化农产品交易市场打造建设1个，采用信息化手段，提高管理效率，降低运营成本，增加市场经济效益，同时进一步优化了农产品流通环节，降低流通成本，推动农产品交易，提高农业产业化和市场化水平，进而带动农业产业发展。促进脱贫群众稳定可持续增收和增加村集体经济收入，为巩固拓展脱贫攻坚成果和乡村振兴有效衔接奠定坚实的基础。预计受益农户8750户35000人，其中脱贫人口和监测对象600户2150人。1.数量指标：农贸市场改造升级≥1个，商户智能公示屏≥200套，智能电子秤≥200台，大数据公示屏≥1个，市场信息触摸查询大屏≥1个，AI摄像头≥50套，客流采集仪≥2套，农贸市场PC端后台管理平台软件≥1套；2.质量指标：项目完工验收合格率100%；3.时效指标：年内项目开工率100%、年内项目按时完工率100%；4.成本指标：项目总投资340万元；5.经济效益指标：农村居民人均可支配收入增幅≥5%；6.社会效益指标：受益脱贫人口和监测对象≥2150人，受益人口数≥30000人；7.可持续影响指标：提升公共服务基础设施≥15年；8.服务对象满意度指标：受益群众满意度 ≥95%。</t>
  </si>
  <si>
    <t>就业务工、带动生产、帮助产销对接、收益分红。</t>
  </si>
  <si>
    <t>品牌打造和展销平台</t>
  </si>
  <si>
    <t>云县2025年绿色优质农产品品牌建设项目</t>
  </si>
  <si>
    <t>申报认证全国名特优新农产品认证产品21个。分别为：云县泡核桃、云县澳洲坚果、云县蜂蜜、云县黄甘蔗、云县山地黑肉鸡、云县百花木瓜、云县滇龙胆、云县咖啡、云县黄精、云县山羊、云县香橼、云县番荔枝、云县香蕉、云县萝卜、云县树头菜、云县香椿、白莺山茶、大朝山茶、安腊茶、翠屏茶、云县鲟鱼。</t>
  </si>
  <si>
    <t>通过该项目的实施，在全省形成云县生态环境优美、农产品品质较好、可以放心食用的共识，提升云县农业形象，树立一批具有云县特色的农产品品牌，促进高原特色绿色生态农业发展。1.数量指标：申报认证全国名特优新农产品认证产品21个，全国名特优新农产品登记率100%。2.时效指标：工程开工时间2025年1月，工程完工时间，2025年12月。3.成本指标：项目总投资60万元。4.效益指标：社会效益项目受益人口89人，5.满意度指标：群众满意度≥95%。</t>
  </si>
  <si>
    <t>杨应兵</t>
  </si>
  <si>
    <t>（三）</t>
  </si>
  <si>
    <t>金融保险配套项目</t>
  </si>
  <si>
    <t>小额贷款贴息</t>
  </si>
  <si>
    <t>云县过渡期已脱贫人口小额信贷贴息项目</t>
  </si>
  <si>
    <t>用于12个乡（镇）已脱贫户和边缘易致贫户发展种养殖业、农副产品加工、餐饮服务、商贸、运输等产业户均5万元扶贫小额贷款贴息。</t>
  </si>
  <si>
    <t>通过脱贫人口脱贫人口小额信贷贴息，提高脱贫人口和监测对象增收。1.数量指标：脱贫人口和监测对象覆盖户数≥900户。2.质量指标：发放贴息资金兑付率100%，到户贷款申贷满足率≥80%。3.成本指标：项目管理费用230万元。3.时效指标：贷款及时发放率95%。4.效益指标：社会效益小额贷款逾额≥3%.5.满意度指标：服务对象满意度指标，脱贫人口和监测对象对象群众满意度≥95%。</t>
  </si>
  <si>
    <t>带动生产、促农增收</t>
  </si>
  <si>
    <t>饶红良</t>
  </si>
  <si>
    <t>二</t>
  </si>
  <si>
    <t>就业项目</t>
  </si>
  <si>
    <t>（一）</t>
  </si>
  <si>
    <t>务工补助</t>
  </si>
  <si>
    <t>交通费补助</t>
  </si>
  <si>
    <t>脱贫劳动力跨省、市务工一次性交通补助</t>
  </si>
  <si>
    <t>194个村（社区）</t>
  </si>
  <si>
    <t>跨省务工且稳定就业3个月以上的脱贫人口（含防止返贫监测对象），按照跨省务工每人最高不超过1000元、跨市务工每人最高不超过500元的标准给予外出务工一次性交通补助，所需资金从衔接推进乡村振兴补助资金中列支。每人每年可申报1次，跨省补助与跨市补助不得重复享受。</t>
  </si>
  <si>
    <t>通过实施跨省务工一次性交通补助，进一步提高脱贫人口（含防止返贫监测对象）家庭经济收入。1.数量指标：交通补助受益人数≥6000人。2.质量指标：补助按时限发放率100%。3.成本指标：项目总投资600万元。3.时效指标：补助资金按时发放率100%。4.经济效益指标：省外外出务工人员收入1000元/人。5.满意度指标：补助对象满意度≥95%。</t>
  </si>
  <si>
    <t>2025年</t>
  </si>
  <si>
    <t>就业务工</t>
  </si>
  <si>
    <t>李迎斌</t>
  </si>
  <si>
    <t>云县人力资源和社会保障局</t>
  </si>
  <si>
    <t>就业</t>
  </si>
  <si>
    <t>技能培训</t>
  </si>
  <si>
    <t>脱贫劳动力职业技能培训</t>
  </si>
  <si>
    <t>为深入贯彻落实“技能云南”行动要求，以“提技能、促就业、增收入”为核心，组织脱贫人口（含监测对象）开展生产经营和就业技能等职业技能培训，提升劳动者职业技能水平，提高持证率和就业率。培训时间按照技能等级类培训，每期15天120个课时，补贴标准按照1680元/人计；脱贫劳动力参加培训期间，按每人每天60元的标准给予生活费补贴。2025年计划开展脱贫劳动力职业技能培训1500人次。</t>
  </si>
  <si>
    <t>通过项目实施，提升培训人员的劳动技能水平。1.数量指标：脱贫劳动力职业技能培训人数≥2500人，脱贫劳动力职业技能培训次数≥12次。2.质量指标：培训合格率80%。3.成本指标：项目总投资500万元。3.时效指标：补贴资金到位率≥70%。4.效益指标：社会效益，政策知晓率，≥80%。5.满意度指标：培训人员满意度≥95%。</t>
  </si>
  <si>
    <t>三</t>
  </si>
  <si>
    <t>乡村建设行动</t>
  </si>
  <si>
    <t>农村基础设施（含产业配套基础设施）</t>
  </si>
  <si>
    <t>产业路、资源路、旅游路建设</t>
  </si>
  <si>
    <t>农村基础设施</t>
  </si>
  <si>
    <t>农村道路建设</t>
  </si>
  <si>
    <t>云县忙怀乡半坡组公路建设项目</t>
  </si>
  <si>
    <t>麦地村</t>
  </si>
  <si>
    <t>忙怀乡麦地村半坡组公路公路道路（路长2.5千米,宽4米，厚15厘米，需C30混凝土1489.56立方米。</t>
  </si>
  <si>
    <t>建设C30砼道路2.5千米，通过项目实施，提升半坡组等7个村民小组群众交通出行条件，促进的当地经济社会发展。1.C30砼硬化道路≥2.5km；2.工程验收合格率 100%；3.年内项目开工率100%；4.年内项目竣工率100%；5.受益人数≥850人；6.受益人数≥850人；7.工程使用年限≥10年；8.受益脱贫人口及监测对象满意度≥95%；9.群众满意度≥95%。</t>
  </si>
  <si>
    <t>云县后箐乡忙亚村江边自然村村组道路硬化建设项目</t>
  </si>
  <si>
    <t>忙亚村</t>
  </si>
  <si>
    <t>江边组公路，里程5.965公里，需混凝土2194.8立方。</t>
  </si>
  <si>
    <r>
      <rPr>
        <sz val="10"/>
        <rFont val="宋体"/>
        <family val="3"/>
        <charset val="134"/>
      </rPr>
      <t>总体目标：特色产业发展道路建设5.965公里；促进改善生产方式，带动增加脱贫人口收入。1.数量指标：特色产业发展道路建设5.965公里；2.质量指标：项目资金公告公示率100%、项目完工验收合格率100%；3.时效指标：年内项目开工率100%、年内项目按时完工率100%；4.经济效益指标：农村居民人均可支配收入增幅≥5%、产业结构调整（调整产业结构户数）≥29户；5.社会效益指标：促进改善生产方式（改善生产方式受益户数）29户；6.可持续影响指标：村民出行难问题解决程度90%；7.满意度指标：带动群众满意度</t>
    </r>
    <r>
      <rPr>
        <sz val="10"/>
        <rFont val="Arial"/>
        <family val="2"/>
      </rPr>
      <t>≥</t>
    </r>
    <r>
      <rPr>
        <sz val="10"/>
        <rFont val="宋体"/>
        <family val="3"/>
        <charset val="134"/>
      </rPr>
      <t>98%。</t>
    </r>
  </si>
  <si>
    <t>云县晓街乡老普村产业路硬化项目</t>
  </si>
  <si>
    <t>老普村</t>
  </si>
  <si>
    <t>建设覆盖700余亩烤烟等产业种植基地道路1条，长2.749㎞，平均宽3.2m、厚0.15m，需拌合供运C30混凝土约1116.964m³</t>
  </si>
  <si>
    <t>总体目标：通过项目建设，覆盖粮食、果蔬、茶叶等产业基地700余亩，有效提高农业设施服务产业建设功能水平，促进经济、社会、生态协调可持续发展，增加脱贫人口和三类监测对象收益。1.数量指标：产业路建设≥2.7494公里，供运C30混凝土≥1116.964立方米；2.质量指标：项目资金公告公示率100%、项目完工验收合格率100%；3.时效指标：年内项目开工率100%、年内项目按时完工率100%；4.成本指标:项目总投资54.492万元，资金使用完成率100%；5.经济效益指标：农村居民人均可支配收入增幅≥5%；6.社会效益指标：脱贫人口和监测对象覆盖率≥95%；7.满意度指标：带动群众满意度≥97%。</t>
  </si>
  <si>
    <t>云县晓街乡芦稿村产业路硬化项目</t>
  </si>
  <si>
    <t>芦稿村</t>
  </si>
  <si>
    <t>建设覆盖1200余亩甘蔗+烤烟产业种植基地产业路硬化2条长2.541km（其中：独家组0.685km、大村2.063km），平均宽3.1m、厚0.15m，需拌合供运C30混凝土约1002.6m³。</t>
  </si>
  <si>
    <t xml:space="preserve"> 总体目标：通过建设道路硬化工程，覆盖烤烟、果蔬、茶叶等产业基地1200余亩，有效提高农业设施服务产业建设功能水平，促进经济、社会、生态协调可持续发展，不断壮大村集体经济；1.数量指标：产业路建设≥2.541公里，供运C30混凝土≥2345.39立方米；2.质量指标：项目资金公告公示率100%、项目完工验收合格率100%；3.时效指标：年内项目开工率100%、年内项目按时完工率100%；4.成本指标:项目总投资48.29万元，资金使用完成率100%；5.经济效益指标：农村居民人均可支配收入增幅≥5%；6.社会效益指标：脱贫人口和监测对象覆盖率≥95%；7.满意度指标：带动群众满意度≥97%。</t>
  </si>
  <si>
    <t>云县涌宝镇柄柏村道路硬化建设项目</t>
  </si>
  <si>
    <t>柄柏村</t>
  </si>
  <si>
    <t>项目实施后，预计收益人数1490人，大幅度降低运输成本，提高经济效益，为乡村产业发展夯实基础。能有效解决群众出行难得问题。项目建设过程中带动当地脱贫人口及监测对象就近务工，发展特色产业每年增加收入15万元。1.数量指标：柄柏村新建15cm厚4m宽C30 混凝道路 1 条≥7.17公里，2质量指标：项目合格率100%，3.时效指标开工时间2025年4月，竣工时间2025年12月，4.成本指标：项目总投资267.74万元，5.经济效益指标：项目区群众经济收入≥10万元，6.可持续影响指标：道路安全畅通水平≥15年，7.服务对象满意度指标：群众满意度≥95%。</t>
  </si>
  <si>
    <t>云县栗树乡丙必利村团山组民族团结示范村建设项目</t>
  </si>
  <si>
    <t>丙必利村</t>
  </si>
  <si>
    <t>新建太阳能路灯100盏；新建1米宽生产步道300米（青石板铺设）；修复特色产业发展道路300米；新建畜禽粪污、污水池3座（8立方米氧化池）；建设粪污排水主管HDPE300mm钢带波纹管200米；新铺设粪污污水收集管(PVC110)2000米；建设村民议事点1个；建设农业产业防灾减灾增产促增收配套设施1套。</t>
  </si>
  <si>
    <t>通过该项目的实施，使该村的产业发展得到进一步巩固提升，切实有效的增加贫困人口、监测对象的收入。1.数量指标：太阳能路灯≥100盏、青石板生产步道≥300米、农业观测平台≥1座、修复特色产业发展道路≥300米、新建畜禽粪污、污水池≥3座、粪污排水主管HDPE300mm钢带波纹管≥200米、铺设粪污污水收集管(PVC110)≥2000米、村民议事亭≥1座；2.质量指标:项目资金公示公告率100%、项目完工验收合格率100%；3.时效指标：年内项目开工率100%、年内项目完工率100%；4.经济效益指标：农村居民人均可支配收入增幅≥5%；5.社会效益指标：脱贫人口和检测对象覆盖率≥95%；6.服务对象满意度指标：带动群众满意度≥96%。</t>
  </si>
  <si>
    <t>云县漫湾镇密竹林村古树茶园基地道路硬化建设项目</t>
  </si>
  <si>
    <t>密竹林村</t>
  </si>
  <si>
    <t>建设C30混凝土硬化路1段1.3公里。宽3米，厚15厘米，完工方量702.3立方米。</t>
  </si>
  <si>
    <t>通过该项目的实施，改善群众生产生活及交通条件，增强农业综合生产能力和发展后劲，实现周边群众经济增收。1.数量指标：建设村民小组C30混凝土硬化路1段（宽3米，厚15厘米）≥1.3公里；2.质量指标：项目资金公告公示率100%、项目完工验收合格率100%；3.时效指标：年内项目开工率100%、年内项目按时完工率100%；4.经济效益指标：特色产业产值同比增长率≥3%；5.受益农户数：211人；6.成本指标:项目总投资39.68万元；7.可持续影响指标：项目配套设施使用年限≥15年；8.服务对象满意度指标：群众满意度≥95%</t>
  </si>
  <si>
    <t>211人</t>
  </si>
  <si>
    <t>云县漫湾镇新村茶叶基地道路硬化建设项目</t>
  </si>
  <si>
    <t>新村村</t>
  </si>
  <si>
    <t>建设C30混凝土硬化路3段1.89公里。其中：1.新田组通硬化路里程1.3千米，宽3米，厚15厘米，混凝土方量618.6方；2.箐门口组入组路硬化里程0.31千米，宽3米，厚12厘米，混凝土方量193.95方；3.香笋林组硬化路，宽3米，厚12厘米，里程0.28公里，混凝土方量102.96方。</t>
  </si>
  <si>
    <t>通过该项目的实施，改善群众生产生活及交通条件，增强农业综合生产能力和发展后劲，实现周边群众经济增收。1.数量指标：建设村民小组C30混凝土硬化路2段（宽3米，厚12厘米）≥0.59公里，建设村民小组C30混凝土硬化路段（宽3米，厚15厘米）≥1.3公里；2.质量指标：项目资金公告公示率100%、项目完工验收合格率100%；3.时效指标：年内项目开工率100%、年内项目按时完工率100%；4.经济效益指标：特色产业产值同比增长率≥3%；5.受益农户数：322人；6.成本指标:项目总投资55.43万元；7.可持续影响指标：项目配套设施使用年限≥15年；8.服务对象满意度指标：群众满意度≥95%</t>
  </si>
  <si>
    <t>322人</t>
  </si>
  <si>
    <t>云县涌宝镇石龙村茶叶基地道路硬化建设项目</t>
  </si>
  <si>
    <t>石龙村</t>
  </si>
  <si>
    <t>项目实施后，预计收益人数3668人，大幅度降低运输成本，提高经济效益，为乡村产业发展夯实基础。能有效解决群众出行难得问题。项目建设过程中带动当地脱贫人口及监测对象就近务工，发展特色产业每年增加收入15万元。1.数量指标：石龙村新建15cm厚4m宽C30 混凝道路 1 条≥3.06公里，石龙村新建12cm厚3m宽C30 混凝道路 1 条≥0.55公里，2质量指标：项目合格率100%，3.时效指标开工时间2025年4月，竣工时间2025年12月，4.成本指标：项目总投资115.07万元，5.经济效益指标：项目区群众经济收入≥10万元，6.可持续影响指标：道路安全畅通水平≥15年，7.服务对象满意度指标：群众满意度≥95%。</t>
  </si>
  <si>
    <t>云县漫湾镇嘎止村道路硬化建设项目</t>
  </si>
  <si>
    <t>羊厩、浪汤、小村组硬化道路里程4.1千米，宽3米，厚15厘米，混凝土方量1679.04方。</t>
  </si>
  <si>
    <t xml:space="preserve"> 通过该项目的实施，改善群众生产生活及交通条件，增强农业综合生产能力和发展后劲，实现周边群众经济增收。1.数量指标：建设村民小组C30混凝土硬化路2段（宽3.4米，厚15厘米）≥3.005公里；2.质量指标：项目资金公告公示率100%、项目完工验收合格率100%；3.时效指标：年内项目开工率100%、年内项目按时完工率100%；4.成本指标：项目总投资96.49万元；5.经济效益指标：特色产业产值同比增长率≥3%；6.受益农户数：557人；7.可持续影响指标：项目配套设施使用年限≥15年；8.服务对象满意度指标：群众满意度≥95%</t>
  </si>
  <si>
    <t>557人</t>
  </si>
  <si>
    <t>云县栗树乡白水村烤烟产业基地道路硬化建设项目</t>
  </si>
  <si>
    <t>白水村</t>
  </si>
  <si>
    <t>1.白水村明家、王家自然村道路建设（C30浇筑，厚15公分、宽3.5米）共2.896公里。2.白水村独家自然村道路建设（C30浇筑，厚15公分、宽3.5米）共2.26公里。</t>
  </si>
  <si>
    <t>项目建成后，降低运输成本，同时，将根据用工需求优先使用脱贫人口和监测对象参加项目建设，提供就业岗位，增加务工收入，促进农户稳定增收。1.数量指标：硬化3.5m宽，15cm厚小组道路（C30混凝土浇筑）≥5.156km；2.质量指标:项目资金公示公告率100%、项目完工验收合格率100%；3.时效指标：年内项目开工率100%、年内项目完工率100%；4.经济效益指标：农村居民人均可支配收入增幅≥5%；5.社会效益指标：脱贫人口和检测对象覆盖率≥95%；6.服务对象满意度指标：带动群众满意度≥96%。</t>
  </si>
  <si>
    <t>2025年云县爱华镇长坡岭村道路硬化建设项目</t>
  </si>
  <si>
    <t>长坡岭村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</si>
  <si>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大村组道路建设</t>
    </r>
    <r>
      <rPr>
        <sz val="10"/>
        <rFont val="Times New Roman"/>
        <family val="1"/>
      </rPr>
      <t>1750</t>
    </r>
    <r>
      <rPr>
        <sz val="10"/>
        <rFont val="宋体"/>
        <family val="3"/>
        <charset val="134"/>
      </rPr>
      <t>米需混凝土</t>
    </r>
    <r>
      <rPr>
        <sz val="10"/>
        <rFont val="Times New Roman"/>
        <family val="1"/>
      </rPr>
      <t>1064.85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米）；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钟家村组道路建设</t>
    </r>
    <r>
      <rPr>
        <sz val="10"/>
        <rFont val="Times New Roman"/>
        <family val="1"/>
      </rPr>
      <t>1850</t>
    </r>
    <r>
      <rPr>
        <sz val="10"/>
        <rFont val="宋体"/>
        <family val="3"/>
        <charset val="134"/>
      </rPr>
      <t>米（需混凝土</t>
    </r>
    <r>
      <rPr>
        <sz val="10"/>
        <rFont val="Times New Roman"/>
        <family val="1"/>
      </rPr>
      <t>964.53</t>
    </r>
    <r>
      <rPr>
        <sz val="10"/>
        <rFont val="宋体"/>
        <family val="3"/>
        <charset val="134"/>
      </rPr>
      <t>立方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米）。</t>
    </r>
  </si>
  <si>
    <t xml:space="preserve"> 通过产业路建设，极大改善项目区生产条件，较少生产成本，提高农产品的经济效益，有效带动种植、养殖产业的发展，促进农村经济发展，惠及农户120户489人，其中脱贫人口及监测对象40户191人。1.数量指标：道路硬化建设≥3600米；2.质量指标：项目完工验收合格率100%；3.时效指标：年内项目开工率100%、年内项目按时完工率100%；4.成本指标：项目总投资90.9万元；5.经济效益指标：农村居民人均可支配收入增幅≥5%；6.社会效益指标：受益脱贫人口和监测对象≥191人，受益人口数≥489人；7.可持续影响指标：提升公共服务基础设施≥15年；8.服务对象满意度指标：受益群众满意度 ≥95%。</t>
  </si>
  <si>
    <t>2025年云县爱华镇忙回村道路硬化建设项目</t>
  </si>
  <si>
    <t>忙回村</t>
  </si>
  <si>
    <r>
      <rPr>
        <sz val="10"/>
        <rFont val="宋体"/>
        <family val="3"/>
        <charset val="134"/>
      </rPr>
      <t>临兴组道路建设</t>
    </r>
    <r>
      <rPr>
        <sz val="10"/>
        <rFont val="Times New Roman"/>
        <family val="1"/>
      </rPr>
      <t>3300</t>
    </r>
    <r>
      <rPr>
        <sz val="10"/>
        <rFont val="宋体"/>
        <family val="3"/>
        <charset val="134"/>
      </rPr>
      <t>米需混凝土</t>
    </r>
    <r>
      <rPr>
        <sz val="10"/>
        <rFont val="Times New Roman"/>
        <family val="1"/>
      </rPr>
      <t>2196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米）。</t>
    </r>
  </si>
  <si>
    <t>通过产业路建设，极大改善项目区生产条件，较少生产成本，提高农产品的经济效益，有效带动种植、养殖产业的发展，促进农村经济发展，助力农业增产农民增收，惠及农户294户1170人，其中脱贫人口及监测对象15户37人。1.数量指标：道路硬化建设≥3300米；2.质量指标：项目完工验收合格率100%；3.时效指标：年内项目开工率100%、年内项目按时完工率100%；4.成本指标：项目总投资99.38万元；5.经济效益指标：农村居民人均可支配收入增幅≥5%；6.社会效益指标：受益脱贫人口和监测对象≥37人，受益人口数≥1170人；7.可持续影响指标：提升公共服务基础设施≥15年；8.服务对象满意度指标：受益群众满意度 ≥95%。</t>
  </si>
  <si>
    <t>2025年云县爱华镇小忙兔村道路硬化建设项目</t>
  </si>
  <si>
    <t>小忙兔村</t>
  </si>
  <si>
    <r>
      <rPr>
        <sz val="10"/>
        <rFont val="宋体"/>
        <family val="3"/>
        <charset val="134"/>
      </rPr>
      <t>小忙兔村红土坡、黄土坡组道路建设</t>
    </r>
    <r>
      <rPr>
        <sz val="10"/>
        <rFont val="Times New Roman"/>
        <family val="1"/>
      </rPr>
      <t>2080</t>
    </r>
    <r>
      <rPr>
        <sz val="10"/>
        <rFont val="宋体"/>
        <family val="3"/>
        <charset val="134"/>
      </rPr>
      <t>米需混凝土</t>
    </r>
    <r>
      <rPr>
        <sz val="10"/>
        <rFont val="Times New Roman"/>
        <family val="1"/>
      </rPr>
      <t>1014.09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12-15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米）。</t>
    </r>
  </si>
  <si>
    <t>通过产业路建设，极大改善项目区生产条件，较少生产成本，提高农产品的经济效益，有效带动种植、养殖产业的发展，促进农村经济发展，助力农业增产农民增收，惠及农户40户165人，其中脱贫人口及监测对象20户84人。1.数量指标：道路硬化建设≥2080米；2.质量指标：项目完工验收合格率100%；3.时效指标：年内项目开工率100%、年内项目按时完工率100%；4.成本指标：项目总投资45.02万元；5.经济效益指标：农村居民人均可支配收入增幅≥5%；6.社会效益指标：受益脱贫人口和监测对象≥84人，受益人口数≥165人；7.可持续影响指标：提升公共服务基础设施≥15年；8.服务对象满意度指标：受益群众满意度 ≥95%。</t>
  </si>
  <si>
    <t>云县爱华镇大树村前进组道路硬化建设项目</t>
  </si>
  <si>
    <t>大树村</t>
  </si>
  <si>
    <r>
      <rPr>
        <sz val="10"/>
        <rFont val="宋体"/>
        <family val="3"/>
        <charset val="134"/>
      </rPr>
      <t>大树村前进组道路建设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米需混凝土</t>
    </r>
    <r>
      <rPr>
        <sz val="10"/>
        <rFont val="Times New Roman"/>
        <family val="1"/>
      </rPr>
      <t>3056.25</t>
    </r>
    <r>
      <rPr>
        <sz val="10"/>
        <rFont val="宋体"/>
        <family val="3"/>
        <charset val="134"/>
      </rPr>
      <t>立方（</t>
    </r>
    <r>
      <rPr>
        <sz val="10"/>
        <rFont val="Times New Roman"/>
        <family val="1"/>
      </rPr>
      <t>C30</t>
    </r>
    <r>
      <rPr>
        <sz val="10"/>
        <rFont val="宋体"/>
        <family val="3"/>
        <charset val="134"/>
      </rPr>
      <t>浇筑，厚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公分、宽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米）。</t>
    </r>
  </si>
  <si>
    <t>通过产业路建设，极大改善项目区生产条件，较少生产成本，提高农产品的经济效益，有效带动种植、养殖产业的发展，促进农村经济发展，助力农业增产农民增收，惠及农户72户286人，其中脱贫人口及监测对象29户80人。1.数量指标：道路硬化建设≥5000米；2.质量指标：项目完工验收合格率100%；3.时效指标：年内项目开工率100%、年内项目按时完工率100%；4.成本指标：项目总投资144.15万元；5.经济效益指标：农村居民人均可支配收入增幅≥5%；6.社会效益指标：受益脱贫人口和监测对象≥80人，受益人口数≥286人；7.可持续影响指标：提升公共服务基础设施≥15年；8.服务对象满意度指标：受益群众满意度 ≥95%。</t>
  </si>
  <si>
    <t>农村基础设施
（含产业配套基础设施）</t>
  </si>
  <si>
    <t>云县大寨镇文丰村道路硬化建设项目</t>
  </si>
  <si>
    <t>文丰村</t>
  </si>
  <si>
    <t>大寨镇文丰村坝抗、大浪坝组道路（路长2.19千米,宽3米，厚12厘米，硬化路面6589平方米，需C30混凝土790.68立方米）。</t>
  </si>
  <si>
    <t>通过该项目的实施，建设特色产业发展道路2.4公里，使该村的产业发展得到进一步巩固提升，促进改善交通运输条件，切实有效增加脱贫人口、监测对象的收入。1.数量指标：新建C30混凝土路面，宽3米，厚12厘米≥2.4公里；2.质量指标：项目资金公告公示率100%，项目完工验收合格率100%；3.时效指标：年内项目开工率100%，年内项目按时完工率100%；4.成本指标：项目总投资46.54万元；5.经济效益指标：农村居民人均可支配收入增幅≥5%；6.可持续影响指标：道路安全畅通水平≥15年；7.服务对象满意度指标：带动群众满意度≥95%。</t>
  </si>
  <si>
    <t>杨勇</t>
  </si>
  <si>
    <t xml:space="preserve">是 </t>
  </si>
  <si>
    <t>云县大寨镇新华村道路硬化建设项目</t>
  </si>
  <si>
    <t>新华村</t>
  </si>
  <si>
    <t>大寨镇新华村学理田组道路（路长2.26公里,宽3米，厚12厘米，硬化路面6780平方米，需C30混凝土818.4立方米）.</t>
  </si>
  <si>
    <t>通过该项目的实施，建设特色产业发展道路11.49公里，使该村的产业发展得到进一步巩固提升，促进改善交通运输条件，切实有效增加脱贫人口、监测对象的收入。1.数量指标：新建C30混凝土路面，宽3米，厚12厘米≥11.49公里；2.质量指标：项目资金公告公示率100%，项目完工验收合格率100%；3.时效指标：年内项目开工率100%，年内项目按时完工率100%；4.成本指标：项目总投资48.09万元；5.经济效益指标：农村居民人均可支配收入增幅≥5%；6.可持续影响指标：道路安全畅通水平≥15年；7.服务对象满意度指标：带动群众满意度≥95%。</t>
  </si>
  <si>
    <t>云县大寨镇中山村道路硬化建设项目</t>
  </si>
  <si>
    <t>中山村</t>
  </si>
  <si>
    <r>
      <rPr>
        <sz val="10"/>
        <rFont val="宋体"/>
        <family val="3"/>
        <charset val="134"/>
      </rPr>
      <t>硬化产业道路一条共计4.37公里，其中：</t>
    </r>
    <r>
      <rPr>
        <sz val="10"/>
        <rFont val="Calibri"/>
        <family val="2"/>
      </rPr>
      <t>①</t>
    </r>
    <r>
      <rPr>
        <sz val="10"/>
        <rFont val="宋体"/>
        <family val="3"/>
        <charset val="134"/>
      </rPr>
      <t>大寨镇中山村至曼豪村道路（路长4.37千米,宽4米，厚18厘米，硬化路面17540平方米，需C30混凝土3146.4立方米）。</t>
    </r>
  </si>
  <si>
    <t>通过该项目的实施，建设大寨镇中山村至曼豪村道路4.37公里，使该村的产业发展得到进一步巩固提升，促进改善交通运输条件；切实有效增加脱贫人口、监测对象的收入。1.数量指标：新建C30混凝土路面，宽4米，厚18厘米≥4.37公里；2.质量指标：项目资金公告公示率100%，项目完工验收合格率100%；3.时效指标：年内项目开工率100%，年内项目按时完工率100%；4.成本指标：项目总投资207.03万元；5.经济效益指标：农村居民人均可支配收入增幅≥5%；6.可持续影响指标：道路安全畅通水平≥15年；7.服务对象满意度指标：带动群众满意度≥95%。</t>
  </si>
  <si>
    <t>云县大寨镇官房村道路硬化建设项目</t>
  </si>
  <si>
    <t>官房村</t>
  </si>
  <si>
    <r>
      <rPr>
        <sz val="10"/>
        <rFont val="宋体"/>
        <family val="3"/>
        <charset val="134"/>
      </rPr>
      <t>硬化产业道路一条共计5.04公里，其中：</t>
    </r>
    <r>
      <rPr>
        <sz val="10"/>
        <rFont val="Calibri"/>
        <family val="2"/>
      </rPr>
      <t>①</t>
    </r>
    <r>
      <rPr>
        <sz val="10"/>
        <rFont val="宋体"/>
        <family val="3"/>
        <charset val="134"/>
      </rPr>
      <t>大寨镇官房村至曼豪村道路（路长5.04千米,宽4米，厚18厘米，硬化路面20700平方米，需C30混凝土3726立方米）。</t>
    </r>
  </si>
  <si>
    <t>通过该项目的实施，建设大寨镇官房村至曼豪村特色产业发展道路5.04公里，使项目村的产业发展得到进一步巩固提升；促进改善交通运输条件；切实有效增加脱贫人口、监测对象的收入。1.数量指标：新建C30混凝土路面，宽4米，厚18厘米≥5.04公里；2.质量指标：项目资金公告公示率100%，项目完工验收合格率100%；3.时效指标：年内项目开工率100%，年内项目按时完工率100%；4.成本指标：项目总投资294.34万元；5.经济效益指标：农村居民人均可支配收入增幅≥5%；6.可持续影响指标：道路安全畅通水平≥15年；7.服务对象满意度指标：带动群众满意度≥95%。</t>
  </si>
  <si>
    <t>农村供水保障设施建设</t>
  </si>
  <si>
    <t>人居环境整治</t>
  </si>
  <si>
    <t>农村卫生厕所改造（户用、公共厕所）</t>
  </si>
  <si>
    <t>人居环境整治项目</t>
  </si>
  <si>
    <t>村容村貌提升</t>
  </si>
  <si>
    <t>云县2025年公厕提升改造建设项目</t>
  </si>
  <si>
    <t>白莺山村等</t>
  </si>
  <si>
    <t>拟在12乡镇新建公厕36座；在后箐乡改造公厕32座。</t>
  </si>
  <si>
    <t>通过项目实施，提升农村卫生条件。1.数量指标：建设公厕≥36座。2.质量指标：年度工程合格率100%。3.成本指标：项目总投资350万元。3.时效指标：完成及时率100%，项目受益人口≥14280人。4.经济指标：农村对粪污污染的治理率≥80%。5.满意度指标：群众满意度≥95%。</t>
  </si>
  <si>
    <t>——</t>
  </si>
  <si>
    <t>部分是</t>
  </si>
  <si>
    <t>徐升声</t>
  </si>
  <si>
    <t>农村污水治理</t>
  </si>
  <si>
    <t>云县大朝山西镇大朝山村人居环境整治提升项目</t>
  </si>
  <si>
    <t>大朝山村</t>
  </si>
  <si>
    <t>新建排污工程1件，排水管道铺设、检查井、混凝土路面，村容村貌改造等工程。</t>
  </si>
  <si>
    <t xml:space="preserve"> 通过该项目的实施,改善周边生态和人居环境，使该村的产业发展得到进一步巩固提升，切实有效的增加脱贫人口、监测对象的收入。1.数量指标：铺设DN600难燃波纹管≥≥1200米、新建混凝土井盖≥37套、新建混凝土回填路面≥400立方米；2.质量指标：项目资金公告公示率100%、项目完工验收合格率100%；3.时效指标：年内项目开工率100%、年内项目按时完工率100%；4.经济效益指标：农村居民人均可支配收入增幅≥5%；5.社会效益指标：脱贫人口和监测对象覆盖率≥90%；6.满意度指标：带动群众满意度≥95%。</t>
  </si>
  <si>
    <t>云县农村生活污水治理试点项目</t>
  </si>
  <si>
    <t>忙怀乡、漫湾镇、大朝山西镇、后箐乡</t>
  </si>
  <si>
    <t>忙怀乡麦地村、忙贵村，漫湾镇嘎止村，大朝山西镇菖蒲塘村、坡头村，后箐乡忙弄村、玉碗水村</t>
  </si>
  <si>
    <t xml:space="preserve"> 用于建设：（1）农村生活污水收集工程：新建生活污水收集工程33902.93米，污水检查井585座。工程内容为：新建DN300HDPE管5845.82m，DN200HDPE管15588.35m，300mm*500mm砖砌沟1367.63m，300mm*300mm砖砌沟11101.13m；（2）农村生活污水处理工程：新建集中式污水处理系统29座，新建分散式污水处理设施36座。</t>
  </si>
  <si>
    <t>通过项目实施，农村生活污水得到有效治理，改善农村脏乱差现象。让当地群众有更多的获得感和幸福感。1.数量指标：建设污水处理站数量29座，污水检查井≥585座，分散式污水处理设施≥36座。2.质量指标：年度工程合格率100%。3.成本指标：项目总投资246.26万元。3.时效指标：工程开工时间2025年1月，工程完工时间，2025年12月。4.效益指标：社会效益指标，农村对粪污污染的治理率100%，项目受益人口1624人。5.满意度指标：群众满意度≥95%。</t>
  </si>
  <si>
    <t>忙怀乡杨宗志 、 漫湾镇闵兴军 、大朝山西镇李建海、后箐乡罗杰</t>
  </si>
  <si>
    <t>云县爱华镇勐勐村人居环境提升建设项目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</si>
  <si>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新建聚乙烯双壁波纹管</t>
    </r>
    <r>
      <rPr>
        <sz val="10"/>
        <rFont val="Times New Roman"/>
        <family val="1"/>
      </rPr>
      <t>DN300</t>
    </r>
    <r>
      <rPr>
        <sz val="10"/>
        <rFont val="宋体"/>
        <family val="3"/>
        <charset val="134"/>
      </rPr>
      <t>厕所粪污收集主管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米、</t>
    </r>
    <r>
      <rPr>
        <sz val="10"/>
        <rFont val="Times New Roman"/>
        <family val="1"/>
      </rPr>
      <t>DN110PVC</t>
    </r>
    <r>
      <rPr>
        <sz val="10"/>
        <rFont val="宋体"/>
        <family val="3"/>
        <charset val="134"/>
      </rPr>
      <t>厕所粪污收集支管</t>
    </r>
    <r>
      <rPr>
        <sz val="10"/>
        <rFont val="Times New Roman"/>
        <family val="1"/>
      </rPr>
      <t>2100</t>
    </r>
    <r>
      <rPr>
        <sz val="10"/>
        <rFont val="宋体"/>
        <family val="3"/>
        <charset val="134"/>
      </rPr>
      <t>米、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立方米厕所粪污收集处理池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座；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释迦果分拣包装中心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平方米等。</t>
    </r>
  </si>
  <si>
    <t xml:space="preserve"> 通过项目建设，使得勐勐村村落污水得到治理、村容村貌得到有效提升，切切实实解决了项目区农村人居环境脏乱差问题，改善了项目区人居环境，为建设宜居宜业美丽乡村奠定基础。预计受益农户340户1350人，其中脱贫人口及监测对象20户57人。1.数量指标：聚乙烯双壁波纹管DN300管≥2000米，DN110PVC厕所粪污收集支管≥2100米，100立方米厕所粪污收集处理池≥2座，释迦果分拣包装中心≥300平方米；2.质量指标：项目完工验收合格率100%；3.时效指标：年内项目开工率100%、年内项目按时完工率100%；4.成本指标：项目总投资150万元；5.经济效益指标：农村居民人均可支配收入增幅≥5%；6.社会效益指标：受益脱贫人口和监测对象≥57人，受益人口数≥1350人；7.可持续影响指标：提升公共服务基础设施≥15年；8.服务对象满意度指标：受益群众满意度 ≥95%。</t>
  </si>
  <si>
    <t>云县幸福镇海东村红木树组人居环境提升项目</t>
  </si>
  <si>
    <t>埋设污水收集管网2000米，建设三格化粪池2座（80立方米1座，40立方米1座），建设生态氧化塘2个（100立方米1个，80立方米1个）；安装光源LED60W路灯150盏。</t>
  </si>
  <si>
    <t>通过人居环境基础设施建设，结合农村厕所革命工作，进一步完善农村污水处理设施建设，持续改善村容村貌，同时通过路灯等村庄公共基础设施建设，不断提升群众生产生活条件及生活水平，切实提升人民群众幸福感获得感，推动群众思想观念转变，提高综合素质。1.数量指标：埋设污水收集管网≥2000m，建设三格化粪池（80立方米及40立方米）≥2个，建设生态氧化塘（100立方米1个，80立方米1个）≥2个，安装光源LED60W路灯≥150盏；2.质量指标：工程质量验收合格率100%；3.时效指标：年内项目开工率100%，年内项目按时完工率100%；4.成本指标：项目总投资90万元；5.经济效益指标：农村居民人均可支配收入增幅≥5%；6.社会效益指标：受益脱贫人口和监测对象人口数≥139；7.服务对象满意度指标：项目区群众满意度≥95%。</t>
  </si>
  <si>
    <t>云县爱华镇永胜村田心自然村人居环境综合整治项目</t>
  </si>
  <si>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生态修复及治理：生态治理防洪沟渠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条</t>
    </r>
    <r>
      <rPr>
        <sz val="10"/>
        <rFont val="Times New Roman"/>
        <family val="1"/>
      </rPr>
      <t>1.1</t>
    </r>
    <r>
      <rPr>
        <sz val="10"/>
        <rFont val="宋体"/>
        <family val="3"/>
        <charset val="134"/>
      </rPr>
      <t>公里、干砌垒石护岸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立方米、安装安全防护栏</t>
    </r>
    <r>
      <rPr>
        <sz val="10"/>
        <rFont val="Times New Roman"/>
        <family val="1"/>
      </rPr>
      <t>230</t>
    </r>
    <r>
      <rPr>
        <sz val="10"/>
        <rFont val="宋体"/>
        <family val="3"/>
        <charset val="134"/>
      </rPr>
      <t>米、沿线裸露黄土整治</t>
    </r>
    <r>
      <rPr>
        <sz val="10"/>
        <rFont val="Times New Roman"/>
        <family val="1"/>
      </rPr>
      <t>400</t>
    </r>
    <r>
      <rPr>
        <sz val="10"/>
        <rFont val="宋体"/>
        <family val="3"/>
        <charset val="134"/>
      </rPr>
      <t>平方米，村集体池塘周边生态修复</t>
    </r>
    <r>
      <rPr>
        <sz val="10"/>
        <rFont val="Times New Roman"/>
        <family val="1"/>
      </rPr>
      <t>1750</t>
    </r>
    <r>
      <rPr>
        <sz val="10"/>
        <rFont val="宋体"/>
        <family val="3"/>
        <charset val="134"/>
      </rPr>
      <t>平方米，建设</t>
    </r>
    <r>
      <rPr>
        <sz val="10"/>
        <rFont val="Times New Roman"/>
        <family val="1"/>
      </rPr>
      <t>1.5</t>
    </r>
    <r>
      <rPr>
        <sz val="10"/>
        <rFont val="宋体"/>
        <family val="3"/>
        <charset val="134"/>
      </rPr>
      <t>米宽生产步道</t>
    </r>
    <r>
      <rPr>
        <sz val="10"/>
        <rFont val="Times New Roman"/>
        <family val="1"/>
      </rPr>
      <t>70</t>
    </r>
    <r>
      <rPr>
        <sz val="10"/>
        <rFont val="宋体"/>
        <family val="3"/>
        <charset val="134"/>
      </rPr>
      <t>米。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村容村貌提升建设：硬化新时代文明实践点场地</t>
    </r>
    <r>
      <rPr>
        <sz val="10"/>
        <rFont val="Times New Roman"/>
        <family val="1"/>
      </rPr>
      <t>1260</t>
    </r>
    <r>
      <rPr>
        <sz val="10"/>
        <rFont val="宋体"/>
        <family val="3"/>
        <charset val="134"/>
      </rPr>
      <t>平方米，新建村内户外道路</t>
    </r>
    <r>
      <rPr>
        <sz val="10"/>
        <rFont val="Times New Roman"/>
        <family val="1"/>
      </rPr>
      <t>182.4</t>
    </r>
    <r>
      <rPr>
        <sz val="10"/>
        <rFont val="宋体"/>
        <family val="3"/>
        <charset val="134"/>
      </rPr>
      <t>米及路面破损修复等，新建小菜园、小果园栅栏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米，配套垃圾分类收集箱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个，安装太阳能路灯</t>
    </r>
    <r>
      <rPr>
        <sz val="10"/>
        <rFont val="Times New Roman"/>
        <family val="1"/>
      </rPr>
      <t>85</t>
    </r>
    <r>
      <rPr>
        <sz val="10"/>
        <rFont val="宋体"/>
        <family val="3"/>
        <charset val="134"/>
      </rPr>
      <t>盏。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灌溉设施建设：修复灌溉沟渠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条</t>
    </r>
    <r>
      <rPr>
        <sz val="10"/>
        <rFont val="Times New Roman"/>
        <family val="1"/>
      </rPr>
      <t>1.725</t>
    </r>
    <r>
      <rPr>
        <sz val="10"/>
        <rFont val="宋体"/>
        <family val="3"/>
        <charset val="134"/>
      </rPr>
      <t>公里。</t>
    </r>
  </si>
  <si>
    <t xml:space="preserve"> 通过生态修复治理、基础设施完善、村容村貌提升等建设，切切实实解决永胜村农村人居环境存在的问题，改善了项目区人居环境，为建设宜居宜业美丽乡村奠定基础，进而带动区域特色产业发展，促进乡村旅游业发展。预计受益农户315户1292人，其中脱贫人口及监测对象40户177人。1.数量指标：生态治理防洪沟渠1条≥1.1公里，村集体池塘周边生态修复≥1750平方米，新建道路≥182.4米，硬化新时代文明实践点场地≥1260平方米，小菜园、小果园栅栏≥300米，安装太阳能照明路灯≥85盏，修复灌溉沟渠1条≥1.725公里；2.质量指标：项目完工验收合格率100%；3.时效指标：年内项目开工率100%、年内项目按时完工率100%；4.成本指标：项目总投资150万元；5.经济效益指标：农村居民人均可支配收入增幅≥5%；6.社会效益指标：受益脱贫人口和监测对象≥177人，受益人口数≥1292人；7.可持续影响指标：提升公共服务基础设施≥15年；8.服务对象满意度指标：受益群众满意度 ≥95%。</t>
  </si>
  <si>
    <t>四</t>
  </si>
  <si>
    <t>易地搬迁后扶</t>
  </si>
  <si>
    <t>“一站式”社区综合服务设施建设</t>
  </si>
  <si>
    <t>云县“十三五”期间易地扶贫搬迁集中安置点养殖小区建设项目</t>
  </si>
  <si>
    <t>草子地村等</t>
  </si>
  <si>
    <t>新建养殖小区养殖圈舍约6000平方米，配套水、电、路设施。</t>
  </si>
  <si>
    <t>通过项目实施改善异地搬迁点的养殖问题，提升异地搬迁点居民的养殖经济效益。。1.数量指标：异地搬迁点个数11个，新建养殖小区养殖圈舍6000平方米，安置户502户。3.时效指标：工程开工时间2025年1月，工程完工时间，2025年12月。4.成本指标：项目总投资300万元。5.满意度指标：群众满意度≥95%。</t>
  </si>
  <si>
    <t>字学文</t>
  </si>
  <si>
    <t>云县发展和改革局</t>
  </si>
  <si>
    <t>五</t>
  </si>
  <si>
    <t>巩固三保障成果</t>
  </si>
  <si>
    <t>住房</t>
  </si>
  <si>
    <t>农村危房改造等农房改造</t>
  </si>
  <si>
    <t>云县幸福镇控抗村榄皮寨安置点住房修缮项目</t>
  </si>
  <si>
    <t>控抗村</t>
  </si>
  <si>
    <t>对榄皮寨60平方米的35间，90平方米的33间，260平方米养老院1间，共5330个平方米屋顶进行修缮。</t>
  </si>
  <si>
    <t>教育</t>
  </si>
  <si>
    <t>享受“雨露计划”职业教育补助</t>
  </si>
  <si>
    <t>云县雨露计划项目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</si>
  <si>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2024年春季学期、秋季学期两个学期计划补助1200人次。</t>
  </si>
  <si>
    <t>通过项目实施，缓解脱贫人口和监测对象教育负担，学有一技之长，适应社会需求，能自食其力，为家庭创收。1.数量指标：享受雨露计划补助人数≥640人。2.成本指标：项目总投资350万元，就读高等职业技术学校、大专学生资助标准5000元/学年，就读中等职业技术学校学生资助标准4000元/学年，职业高中学生资助标准3000元/学年。3.时效指标：补助资金及时足额发放100%。4.效益指标：经济效益，缓解脱贫人口和监测教育负担≥350万元，社会效益，脱贫人口和监测子女全程全部接受资助的比例6%.5.满意度指标：服务对象满意度指标，受助对象学生群众满意度≥98%。</t>
  </si>
  <si>
    <t>六</t>
  </si>
  <si>
    <t>项目管理费</t>
  </si>
  <si>
    <t>2025年衔接资金项目管理费</t>
  </si>
  <si>
    <t>用于安排项目管理费，统筹用于各项目管理。项目管理费主要用于项目前期规划设计、评审评估、招标监理、检查验收、绩效评价以及资金监管等与项目管理相关的支出</t>
  </si>
  <si>
    <t>通过项目实施，完善项目前期规划、评审等，来提升项目质量。1.数量指标：业务培训6次，项目指导检查、车辆租用100%。2.时效指标：项目支付率100%。3.成本指标：项目管理费用96万元，车辆租用费用。4.社会效益指标，公告告示群众项目知晓率度≥95%。5.满意度指标：项目片区其中满意度≥95%。</t>
  </si>
  <si>
    <t>公示时间：10月9日至10月19日（至少10日）</t>
  </si>
  <si>
    <t>监督电话：12345   本单位监督举报电话：0883-3210987</t>
  </si>
  <si>
    <t>通讯地址：云县新兴街139号</t>
  </si>
  <si>
    <t>电子邮箱：2467844977@QQ.COM</t>
  </si>
  <si>
    <t>备注：州市、县公告公示，乡、村公示。</t>
  </si>
  <si>
    <t>总体目标： 通过实施农产业灌溉设施建设项目，有效提高基础设施服务产业建设功能水平解决了发展难、用水难的问题，有效改善发展条件、转变生产方式，促进经济、社会、生态协调可持续发展；改善产业灌溉面积，推进农产业种植结构调整，发展和壮大村集体经济。1.数量指标：建设灌溉管道≥10.6公里，一体化智慧泵房及配套设施1套，改善和新增产业3600亩；2.质量指标：项目资金公告公示率100%、项目完工验收合格率100%；3.时效指标：年内项目开工率100%、年内项目按时完工率100%；4.成本指标:项目总投资320万元，资金使用完成率100%；5.经济效益指标：农村居民人均可支配收入增幅≥5%；6.社会效益指标：脱贫人口和监测对象覆盖率≥95%；7.满意度指标：带动群众满意度≥97%。</t>
  </si>
  <si>
    <t>以提升茶园管理采摘机械化水平和打造绿色生态食品为重点，创建1000亩高标准生态茶园。对现有台地茶园进行改造提升，配套建设茶园机耕路18公里；购置茶树修剪、采摘、茶园翻耕除草等小型农业机械50台（套）；安装太阳能杀虫40盏，全降解诱虫板40000片；开展150亩茶园科学施肥和病虫害综合防治试验示范，推广使用茶叶专用有机肥及病虫、草害绿色防控技术，严格控制化肥用量和禁止使用化学除草剂；在茶园内建设农业产业防灾减灾增产促增收配套设施1套。</t>
  </si>
  <si>
    <t>铺筑C30混凝土道路1.653公里，预计使用混凝土610.92m³</t>
  </si>
  <si>
    <t>建设C30混凝土产业道路1条共3240米，预计使用混凝土1715.7m³</t>
  </si>
  <si>
    <t>建设C30混凝土产业道路1条共4700米，预计使用混凝土2507.85m³</t>
  </si>
  <si>
    <t>计划发展烤烟+N基地建设500亩。主要建设内容为新建多功能烘干设施15座、修缮27座及购置相关烘干配套元件，新建多功能农特产品分拣点1个，铺设生产砂砾石路12千米、埋设DN300混凝土涵管240米，购置50m³抗旱水袋25个，购置DN25PE供水管15千米。建设农业产业防灾减灾增产促增收配套设施2套。</t>
  </si>
  <si>
    <t>通过项目实施，改善慢卡村等烤烟种植区域烟叶生产基础设施，提升烟叶生产能力，增加群众收入，促进社会发展。1.安装烘烤设施≥15座；2.烤房修缮 ≥27座；3.烟叶分拣点≥1个；4.烟夹≥5000个；5.生产砂砾石路≥12千米；6.DN300混凝土涵管≥240米；7.50m³抗旱水袋≥25个8.DN25PE给回水管≥15千米；9.工程验收合格率100%；10.年内项目开工率100%；11.内项目竣工率100%；12.农村居民人均可支配收入增幅≥3%；13.受益脱贫人口及监测对象满意度≥95%；14.群众满意度≥95%。</t>
  </si>
  <si>
    <t>罗扣扎组：建设15cm厚4m宽C30 混凝道路 1 条（段）共0.51公里，建设15cm厚3.5m宽C30 混凝道路 1 条（段）共2.63公里，建设12cm厚3m宽C30 混凝道路 1 条（段）共5.328公里，共计使用混凝土3660.45m³。</t>
  </si>
  <si>
    <t xml:space="preserve">1.新建产业生产步道500m，新建农特产品展销等经营性用房100㎡，2、新建12cm厚C25混凝土浇筑产业道路1240m长X1.5m宽，3、新建12cm厚C25混凝土浇筑产业道路110m长X0.8m宽，新建C25混凝土浇筑挡土墙189.6㎥。铺设直径30cm波纹管300m。4.新建C30混凝土浇筑30㎥容积蓄水池2座。铺设φ63pe引水主管道3000m，铺设φ40pe支管道3000m。 </t>
  </si>
  <si>
    <t>平掌组：建设15cm厚4m宽C30 混凝道路 1 条（段）共7.17公里，共计使用混凝土4370.25m³。</t>
  </si>
  <si>
    <t>田边组：建设15cm厚4m宽C30 混凝道路 1 条（段）共3.06公里，建设12cm厚3m宽C30 混凝道路 1 条（段）共0.55公里，共计使用混凝土2077.65m³。</t>
  </si>
  <si>
    <t>发展烤烟+N基地建设700亩。主要建设内容为： 1.新建多功能烘干设施10座、修缮15座及购置相关烘干配套元件，新建产业路3.4千米，铺设砂砾石机耕路7.8千米，购置安装DN500混凝土函管32米，购置DN40水管4千米、100立方米水袋7个，多功能分拣棚1个。</t>
  </si>
  <si>
    <t>目建成后产权归项目所涉村集体所有和管理。项目的实施，能够有效提升农业生产效率，提高农户种植积极性，同时将根据用工需求优先使用脱贫人口和监测对象参加项目建设，增加务工收入，促进农户稳定增收，项目建成后，带动农户发展特色农产品种植180亩，提高农户经济效益，带动农户稳步增收。1.数量指标：木瓜河村新建产业生产步道≥500m，木瓜河村新建农特产品展销等经营性用房≥100㎡，木瓜河村改造特色农产品种植园≥100亩，木瓜河村改造特色农产品种植园≥100亩，木瓜河村发展特色果园≥80亩，木瓜河村新建水利灌溉工程≥1件，2质量指标：项目合格率100%，3.时效指标开工时间2025年4月，竣工时间2025年12月，4.成本指标：项目总投资100万元，5.经济效益指标：项目区群众经济收入≥10万元，6.可持续影响指标：道路安全畅通水平≥15年，7.服务对象满意度指标：群众满意度≥95%。</t>
  </si>
  <si>
    <t>进一步完善村庄生产生活用水设施建设，有效解决人饮和产业发展两大基础设施建设，在持续巩固拓展脱贫攻坚成果，解决群众生产生活用水困难，提升群众满意度的同时，进一步提升产业发展基础保障，接续做好巩固拓展脱贫攻坚成果同乡村振兴有效衔接工作。1.数量指标：取水坝建设≥1座，建设10立方米前池（含沉沙池）及水头蓄水池≥6个，铺设引水、排水管道≥12900m，水表等基础配套设施安装≥150套；2.质量指标：工程质量验收合格率100%；3.时效指标：年内项目开工率100%，年内项目按时完工率100%；4.成本指标：项目总投资100万元；5.经济效益指标：农村居民人均可支配收入增幅≥5%；6.社会效益指标：受益脱贫人口和监测对象人口数≥89；7.服务对象满意度指标：项目区群众满意度≥95%。</t>
  </si>
  <si>
    <t>通过项目建设，解决控抗村榄皮寨安置点农房漏雨漏风问题，持续巩固拓展脱贫攻坚成果，提升农户满意度，不断提升脱贫成效，为有效衔接乡村振兴打下坚实基础。1.数量指标：修缮榄皮寨小组安置点居民房及养老院屋顶≥5330㎡；2.质量指标：工程质量验收合格率100%；3.时效指标：年内项目开工率100%，年内项目按时完工率100%；4.成本指标：项目总投资120万元；5.经济效益指标：农村居民人均可支配收入增幅≥5%；6.社会效益指标：受益脱贫人口和监测对象人口数≥272；7.服务对象满意度指标：项目区群众满意度≥95%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</si>
</sst>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00_);[Red]\(0.0000\)"/>
    <numFmt numFmtId="179" formatCode="0.00_ "/>
  </numFmts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6"/>
      <color theme="1"/>
      <name val="仿宋_GB2312"/>
      <family val="3"/>
      <charset val="134"/>
    </font>
    <font>
      <b/>
      <sz val="10"/>
      <name val="Times New Roman"/>
      <family val="1"/>
    </font>
    <font>
      <b/>
      <sz val="10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10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179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79" fontId="9" fillId="0" borderId="8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5"/>
  <sheetViews>
    <sheetView tabSelected="1" topLeftCell="A107" workbookViewId="0">
      <selection activeCell="T107" sqref="T1:T1048576"/>
    </sheetView>
  </sheetViews>
  <sheetFormatPr defaultColWidth="9" defaultRowHeight="14"/>
  <cols>
    <col min="1" max="1" width="8.08984375" style="10" customWidth="1"/>
    <col min="2" max="2" width="9" style="10"/>
    <col min="3" max="3" width="8.90625" style="10" customWidth="1"/>
    <col min="4" max="4" width="7.6328125" style="10" customWidth="1"/>
    <col min="5" max="5" width="12.36328125" style="10" customWidth="1"/>
    <col min="6" max="6" width="5.26953125" style="10" customWidth="1"/>
    <col min="7" max="7" width="15.08984375" style="10" customWidth="1"/>
    <col min="8" max="8" width="17.1796875" style="10" customWidth="1"/>
    <col min="9" max="9" width="45.26953125" style="10" customWidth="1"/>
    <col min="10" max="10" width="85" style="10" customWidth="1"/>
    <col min="11" max="11" width="6.90625" style="10" customWidth="1"/>
    <col min="12" max="12" width="17.6328125" style="10" customWidth="1"/>
    <col min="13" max="13" width="5.6328125" style="10" customWidth="1"/>
    <col min="14" max="14" width="35.1796875" style="10" customWidth="1"/>
    <col min="15" max="15" width="9.26953125" style="10" customWidth="1"/>
    <col min="16" max="16" width="7.90625" style="10" customWidth="1"/>
    <col min="17" max="17" width="7.1796875" style="10" customWidth="1"/>
    <col min="18" max="18" width="7.36328125" style="10" customWidth="1"/>
    <col min="19" max="16384" width="9" style="10"/>
  </cols>
  <sheetData>
    <row r="1" spans="1:22">
      <c r="A1" s="101" t="s">
        <v>0</v>
      </c>
      <c r="B1" s="10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36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2" ht="21" customHeight="1">
      <c r="A3" s="13"/>
      <c r="B3" s="13"/>
      <c r="C3" s="13"/>
      <c r="D3" s="13"/>
      <c r="E3" s="13"/>
      <c r="F3" s="13"/>
      <c r="G3" s="13"/>
      <c r="H3" s="13"/>
      <c r="I3" s="13"/>
      <c r="J3" s="103"/>
      <c r="K3" s="103"/>
      <c r="L3" s="103"/>
      <c r="M3" s="13"/>
      <c r="N3" s="13"/>
      <c r="O3" s="13"/>
      <c r="P3" s="13"/>
      <c r="Q3" s="13"/>
      <c r="R3" s="13"/>
      <c r="S3" s="13"/>
      <c r="T3" s="13"/>
      <c r="U3" s="13"/>
      <c r="V3" s="12"/>
    </row>
    <row r="4" spans="1:22" ht="23" customHeight="1">
      <c r="A4" s="101"/>
      <c r="B4" s="101"/>
      <c r="C4" s="101"/>
      <c r="D4" s="11"/>
      <c r="E4" s="101"/>
      <c r="F4" s="101"/>
      <c r="G4" s="11"/>
      <c r="H4" s="101"/>
      <c r="I4" s="101"/>
      <c r="J4" s="12"/>
      <c r="K4" s="12"/>
      <c r="L4" s="12"/>
      <c r="M4" s="12"/>
      <c r="N4" s="12"/>
      <c r="O4" s="101" t="s">
        <v>2</v>
      </c>
      <c r="P4" s="101"/>
      <c r="Q4" s="12"/>
      <c r="R4" s="12"/>
      <c r="T4" s="11"/>
      <c r="V4" s="12"/>
    </row>
    <row r="5" spans="1:22" s="1" customFormat="1" ht="33" customHeight="1">
      <c r="A5" s="133" t="s">
        <v>3</v>
      </c>
      <c r="B5" s="133" t="s">
        <v>4</v>
      </c>
      <c r="C5" s="133" t="s">
        <v>5</v>
      </c>
      <c r="D5" s="133" t="s">
        <v>6</v>
      </c>
      <c r="E5" s="133" t="s">
        <v>7</v>
      </c>
      <c r="F5" s="104" t="s">
        <v>8</v>
      </c>
      <c r="G5" s="104"/>
      <c r="H5" s="133" t="s">
        <v>9</v>
      </c>
      <c r="I5" s="133" t="s">
        <v>10</v>
      </c>
      <c r="J5" s="133" t="s">
        <v>11</v>
      </c>
      <c r="K5" s="133" t="s">
        <v>12</v>
      </c>
      <c r="L5" s="104" t="s">
        <v>13</v>
      </c>
      <c r="M5" s="104"/>
      <c r="N5" s="133" t="s">
        <v>14</v>
      </c>
      <c r="O5" s="133" t="s">
        <v>15</v>
      </c>
      <c r="P5" s="133" t="s">
        <v>16</v>
      </c>
      <c r="Q5" s="133" t="s">
        <v>17</v>
      </c>
      <c r="R5" s="133" t="s">
        <v>18</v>
      </c>
      <c r="S5" s="135" t="s">
        <v>19</v>
      </c>
      <c r="T5" s="133" t="s">
        <v>20</v>
      </c>
      <c r="U5" s="104" t="s">
        <v>21</v>
      </c>
      <c r="V5" s="104" t="s">
        <v>22</v>
      </c>
    </row>
    <row r="6" spans="1:22" ht="59" customHeight="1">
      <c r="A6" s="134"/>
      <c r="B6" s="134"/>
      <c r="C6" s="134"/>
      <c r="D6" s="134"/>
      <c r="E6" s="134"/>
      <c r="F6" s="14" t="s">
        <v>23</v>
      </c>
      <c r="G6" s="14" t="s">
        <v>24</v>
      </c>
      <c r="H6" s="134"/>
      <c r="I6" s="134"/>
      <c r="J6" s="134"/>
      <c r="K6" s="134"/>
      <c r="L6" s="14" t="s">
        <v>25</v>
      </c>
      <c r="M6" s="14" t="s">
        <v>26</v>
      </c>
      <c r="N6" s="134"/>
      <c r="O6" s="134"/>
      <c r="P6" s="134"/>
      <c r="Q6" s="134"/>
      <c r="R6" s="134"/>
      <c r="S6" s="136"/>
      <c r="T6" s="134"/>
      <c r="U6" s="104"/>
      <c r="V6" s="104"/>
    </row>
    <row r="7" spans="1:22" ht="37" customHeight="1">
      <c r="A7" s="15" t="s">
        <v>27</v>
      </c>
      <c r="B7" s="15"/>
      <c r="C7" s="15"/>
      <c r="D7" s="15"/>
      <c r="E7" s="15">
        <f t="shared" ref="E7" si="0">E8+E79+E86+E119+E123+E127</f>
        <v>91</v>
      </c>
      <c r="F7" s="15"/>
      <c r="G7" s="15"/>
      <c r="H7" s="15">
        <f t="shared" ref="H7:L7" si="1">H8+H79+H86+H119+H123+H130</f>
        <v>15129.099999999999</v>
      </c>
      <c r="I7" s="15"/>
      <c r="J7" s="15">
        <f t="shared" si="1"/>
        <v>0</v>
      </c>
      <c r="K7" s="15">
        <f t="shared" si="1"/>
        <v>0</v>
      </c>
      <c r="L7" s="15">
        <f t="shared" si="1"/>
        <v>15129.099999999999</v>
      </c>
      <c r="M7" s="50"/>
      <c r="N7" s="15"/>
      <c r="O7" s="15"/>
      <c r="P7" s="15"/>
      <c r="Q7" s="15"/>
      <c r="R7" s="15"/>
      <c r="S7" s="68"/>
      <c r="T7" s="15"/>
      <c r="U7" s="69"/>
      <c r="V7" s="15"/>
    </row>
    <row r="8" spans="1:22" s="2" customFormat="1" ht="30" customHeight="1">
      <c r="A8" s="16" t="s">
        <v>28</v>
      </c>
      <c r="B8" s="105" t="s">
        <v>29</v>
      </c>
      <c r="C8" s="105"/>
      <c r="D8" s="105"/>
      <c r="E8" s="16">
        <f>E9+E62+E76</f>
        <v>60</v>
      </c>
      <c r="F8" s="16"/>
      <c r="G8" s="16"/>
      <c r="H8" s="17">
        <f>H9+H62+H76</f>
        <v>10082.239999999998</v>
      </c>
      <c r="I8" s="17"/>
      <c r="J8" s="17"/>
      <c r="K8" s="17"/>
      <c r="L8" s="17">
        <f>L9+L62+L76</f>
        <v>10082.239999999998</v>
      </c>
      <c r="M8" s="16"/>
      <c r="N8" s="45"/>
      <c r="O8" s="51"/>
      <c r="P8" s="46"/>
      <c r="Q8" s="46"/>
      <c r="R8" s="46"/>
      <c r="S8" s="46"/>
      <c r="T8" s="46"/>
      <c r="U8" s="70"/>
      <c r="V8" s="46"/>
    </row>
    <row r="9" spans="1:22" ht="37" customHeight="1">
      <c r="A9" s="18" t="s">
        <v>30</v>
      </c>
      <c r="B9" s="106" t="s">
        <v>31</v>
      </c>
      <c r="C9" s="107"/>
      <c r="D9" s="108"/>
      <c r="E9" s="16">
        <f t="shared" ref="E9:J9" si="2">E10+E58</f>
        <v>50</v>
      </c>
      <c r="F9" s="16"/>
      <c r="G9" s="16"/>
      <c r="H9" s="17">
        <f t="shared" si="2"/>
        <v>7738.2399999999989</v>
      </c>
      <c r="I9" s="17">
        <f t="shared" si="2"/>
        <v>0</v>
      </c>
      <c r="J9" s="17">
        <f t="shared" si="2"/>
        <v>0</v>
      </c>
      <c r="K9" s="17"/>
      <c r="L9" s="17">
        <f>L10+L58</f>
        <v>7738.2399999999989</v>
      </c>
      <c r="M9" s="16"/>
      <c r="N9" s="26"/>
      <c r="O9" s="52"/>
      <c r="P9" s="20"/>
      <c r="Q9" s="20"/>
      <c r="R9" s="20"/>
      <c r="S9" s="20"/>
      <c r="T9" s="20"/>
      <c r="U9" s="30"/>
      <c r="V9" s="20"/>
    </row>
    <row r="10" spans="1:22" ht="37" customHeight="1">
      <c r="A10" s="18">
        <v>1</v>
      </c>
      <c r="B10" s="106" t="s">
        <v>32</v>
      </c>
      <c r="C10" s="107"/>
      <c r="D10" s="108"/>
      <c r="E10" s="16">
        <v>47</v>
      </c>
      <c r="F10" s="16"/>
      <c r="G10" s="16"/>
      <c r="H10" s="17">
        <f>SUM(H11:H57)</f>
        <v>6618.2399999999989</v>
      </c>
      <c r="I10" s="17"/>
      <c r="J10" s="17"/>
      <c r="K10" s="17"/>
      <c r="L10" s="17">
        <f>SUM(L11:L57)</f>
        <v>6618.2399999999989</v>
      </c>
      <c r="M10" s="16"/>
      <c r="N10" s="26"/>
      <c r="O10" s="52"/>
      <c r="P10" s="20"/>
      <c r="Q10" s="20"/>
      <c r="R10" s="20"/>
      <c r="S10" s="20"/>
      <c r="T10" s="20"/>
      <c r="U10" s="30"/>
      <c r="V10" s="20"/>
    </row>
    <row r="11" spans="1:22" s="3" customFormat="1" ht="88" customHeight="1">
      <c r="A11" s="19">
        <v>1</v>
      </c>
      <c r="B11" s="20" t="s">
        <v>29</v>
      </c>
      <c r="C11" s="20" t="s">
        <v>31</v>
      </c>
      <c r="D11" s="20" t="s">
        <v>32</v>
      </c>
      <c r="E11" s="20" t="s">
        <v>33</v>
      </c>
      <c r="F11" s="20" t="s">
        <v>34</v>
      </c>
      <c r="G11" s="20" t="s">
        <v>35</v>
      </c>
      <c r="H11" s="21">
        <v>152.24</v>
      </c>
      <c r="I11" s="20" t="s">
        <v>36</v>
      </c>
      <c r="J11" s="29" t="s">
        <v>37</v>
      </c>
      <c r="K11" s="52">
        <v>2025</v>
      </c>
      <c r="L11" s="21">
        <v>152.24</v>
      </c>
      <c r="M11" s="52"/>
      <c r="N11" s="26" t="s">
        <v>38</v>
      </c>
      <c r="O11" s="52">
        <v>482</v>
      </c>
      <c r="P11" s="20" t="s">
        <v>39</v>
      </c>
      <c r="Q11" s="20" t="s">
        <v>39</v>
      </c>
      <c r="R11" s="20" t="s">
        <v>39</v>
      </c>
      <c r="S11" s="20" t="s">
        <v>40</v>
      </c>
      <c r="T11" s="20" t="s">
        <v>41</v>
      </c>
      <c r="U11" s="30" t="s">
        <v>42</v>
      </c>
      <c r="V11" s="20" t="s">
        <v>43</v>
      </c>
    </row>
    <row r="12" spans="1:22" s="3" customFormat="1" ht="138" customHeight="1">
      <c r="A12" s="19">
        <v>2</v>
      </c>
      <c r="B12" s="20" t="s">
        <v>29</v>
      </c>
      <c r="C12" s="20" t="s">
        <v>31</v>
      </c>
      <c r="D12" s="20" t="s">
        <v>32</v>
      </c>
      <c r="E12" s="20" t="s">
        <v>44</v>
      </c>
      <c r="F12" s="20" t="s">
        <v>34</v>
      </c>
      <c r="G12" s="20" t="s">
        <v>45</v>
      </c>
      <c r="H12" s="21">
        <v>65.31</v>
      </c>
      <c r="I12" s="20" t="s">
        <v>46</v>
      </c>
      <c r="J12" s="20" t="s">
        <v>47</v>
      </c>
      <c r="K12" s="52">
        <v>2025</v>
      </c>
      <c r="L12" s="21">
        <v>65.31</v>
      </c>
      <c r="M12" s="52"/>
      <c r="N12" s="26" t="s">
        <v>38</v>
      </c>
      <c r="O12" s="52">
        <v>881</v>
      </c>
      <c r="P12" s="20" t="s">
        <v>39</v>
      </c>
      <c r="Q12" s="20" t="s">
        <v>39</v>
      </c>
      <c r="R12" s="20" t="s">
        <v>39</v>
      </c>
      <c r="S12" s="20" t="s">
        <v>40</v>
      </c>
      <c r="T12" s="20" t="s">
        <v>41</v>
      </c>
      <c r="U12" s="30" t="s">
        <v>42</v>
      </c>
      <c r="V12" s="20" t="s">
        <v>43</v>
      </c>
    </row>
    <row r="13" spans="1:22" s="3" customFormat="1" ht="69" customHeight="1">
      <c r="A13" s="19">
        <v>3</v>
      </c>
      <c r="B13" s="20" t="s">
        <v>29</v>
      </c>
      <c r="C13" s="20" t="s">
        <v>31</v>
      </c>
      <c r="D13" s="20" t="s">
        <v>32</v>
      </c>
      <c r="E13" s="20" t="s">
        <v>48</v>
      </c>
      <c r="F13" s="20" t="s">
        <v>49</v>
      </c>
      <c r="G13" s="20" t="s">
        <v>50</v>
      </c>
      <c r="H13" s="22">
        <v>213.51</v>
      </c>
      <c r="I13" s="29" t="s">
        <v>51</v>
      </c>
      <c r="J13" s="53" t="s">
        <v>52</v>
      </c>
      <c r="K13" s="20">
        <v>2025</v>
      </c>
      <c r="L13" s="22">
        <v>213.51</v>
      </c>
      <c r="M13" s="52"/>
      <c r="N13" s="53" t="s">
        <v>53</v>
      </c>
      <c r="O13" s="26">
        <v>1258</v>
      </c>
      <c r="P13" s="26" t="s">
        <v>39</v>
      </c>
      <c r="Q13" s="26" t="s">
        <v>39</v>
      </c>
      <c r="R13" s="20" t="s">
        <v>39</v>
      </c>
      <c r="S13" s="64" t="s">
        <v>54</v>
      </c>
      <c r="T13" s="20" t="s">
        <v>41</v>
      </c>
      <c r="U13" s="20" t="s">
        <v>42</v>
      </c>
      <c r="V13" s="20" t="s">
        <v>43</v>
      </c>
    </row>
    <row r="14" spans="1:22" s="3" customFormat="1" ht="74" customHeight="1">
      <c r="A14" s="19">
        <v>4</v>
      </c>
      <c r="B14" s="20" t="s">
        <v>29</v>
      </c>
      <c r="C14" s="20" t="s">
        <v>31</v>
      </c>
      <c r="D14" s="20" t="s">
        <v>32</v>
      </c>
      <c r="E14" s="20" t="s">
        <v>55</v>
      </c>
      <c r="F14" s="20" t="s">
        <v>49</v>
      </c>
      <c r="G14" s="20" t="s">
        <v>56</v>
      </c>
      <c r="H14" s="22">
        <v>192.93</v>
      </c>
      <c r="I14" s="29" t="s">
        <v>57</v>
      </c>
      <c r="J14" s="53" t="s">
        <v>58</v>
      </c>
      <c r="K14" s="20">
        <v>2025</v>
      </c>
      <c r="L14" s="22">
        <v>192.93</v>
      </c>
      <c r="M14" s="52"/>
      <c r="N14" s="53" t="s">
        <v>53</v>
      </c>
      <c r="O14" s="26">
        <v>1864</v>
      </c>
      <c r="P14" s="26" t="s">
        <v>39</v>
      </c>
      <c r="Q14" s="26" t="s">
        <v>39</v>
      </c>
      <c r="R14" s="20" t="s">
        <v>39</v>
      </c>
      <c r="S14" s="71" t="s">
        <v>54</v>
      </c>
      <c r="T14" s="20" t="s">
        <v>41</v>
      </c>
      <c r="U14" s="20" t="s">
        <v>42</v>
      </c>
      <c r="V14" s="20" t="s">
        <v>43</v>
      </c>
    </row>
    <row r="15" spans="1:22" s="3" customFormat="1" ht="104" customHeight="1">
      <c r="A15" s="19">
        <v>5</v>
      </c>
      <c r="B15" s="20" t="s">
        <v>29</v>
      </c>
      <c r="C15" s="20" t="s">
        <v>31</v>
      </c>
      <c r="D15" s="20" t="s">
        <v>32</v>
      </c>
      <c r="E15" s="20" t="s">
        <v>59</v>
      </c>
      <c r="F15" s="20" t="s">
        <v>49</v>
      </c>
      <c r="G15" s="20" t="s">
        <v>60</v>
      </c>
      <c r="H15" s="22">
        <v>118.84</v>
      </c>
      <c r="I15" s="29" t="s">
        <v>61</v>
      </c>
      <c r="J15" s="53" t="s">
        <v>62</v>
      </c>
      <c r="K15" s="20">
        <v>2025</v>
      </c>
      <c r="L15" s="22">
        <v>118.84</v>
      </c>
      <c r="M15" s="52"/>
      <c r="N15" s="53" t="s">
        <v>53</v>
      </c>
      <c r="O15" s="26">
        <v>750</v>
      </c>
      <c r="P15" s="26" t="s">
        <v>39</v>
      </c>
      <c r="Q15" s="26" t="s">
        <v>39</v>
      </c>
      <c r="R15" s="20" t="s">
        <v>39</v>
      </c>
      <c r="S15" s="64" t="s">
        <v>54</v>
      </c>
      <c r="T15" s="20" t="s">
        <v>41</v>
      </c>
      <c r="U15" s="20" t="s">
        <v>42</v>
      </c>
      <c r="V15" s="20" t="s">
        <v>43</v>
      </c>
    </row>
    <row r="16" spans="1:22" s="3" customFormat="1" ht="79" customHeight="1">
      <c r="A16" s="19">
        <v>6</v>
      </c>
      <c r="B16" s="20" t="s">
        <v>29</v>
      </c>
      <c r="C16" s="20" t="s">
        <v>31</v>
      </c>
      <c r="D16" s="20" t="s">
        <v>32</v>
      </c>
      <c r="E16" s="23" t="s">
        <v>63</v>
      </c>
      <c r="F16" s="20" t="s">
        <v>64</v>
      </c>
      <c r="G16" s="24" t="s">
        <v>65</v>
      </c>
      <c r="H16" s="25">
        <v>30.08</v>
      </c>
      <c r="I16" s="54" t="s">
        <v>489</v>
      </c>
      <c r="J16" s="29" t="s">
        <v>66</v>
      </c>
      <c r="K16" s="24">
        <v>2025</v>
      </c>
      <c r="L16" s="25">
        <v>30.08</v>
      </c>
      <c r="M16" s="52"/>
      <c r="N16" s="26" t="s">
        <v>67</v>
      </c>
      <c r="O16" s="24">
        <v>828</v>
      </c>
      <c r="P16" s="23" t="s">
        <v>39</v>
      </c>
      <c r="Q16" s="23" t="s">
        <v>39</v>
      </c>
      <c r="R16" s="23" t="s">
        <v>39</v>
      </c>
      <c r="S16" s="20" t="s">
        <v>68</v>
      </c>
      <c r="T16" s="20" t="s">
        <v>41</v>
      </c>
      <c r="U16" s="20" t="s">
        <v>42</v>
      </c>
      <c r="V16" s="20" t="s">
        <v>43</v>
      </c>
    </row>
    <row r="17" spans="1:22" s="3" customFormat="1" ht="76" customHeight="1">
      <c r="A17" s="19">
        <v>7</v>
      </c>
      <c r="B17" s="20" t="s">
        <v>29</v>
      </c>
      <c r="C17" s="20" t="s">
        <v>31</v>
      </c>
      <c r="D17" s="20" t="s">
        <v>32</v>
      </c>
      <c r="E17" s="20" t="s">
        <v>69</v>
      </c>
      <c r="F17" s="20" t="s">
        <v>64</v>
      </c>
      <c r="G17" s="26" t="s">
        <v>70</v>
      </c>
      <c r="H17" s="22">
        <v>183.52</v>
      </c>
      <c r="I17" s="54" t="s">
        <v>71</v>
      </c>
      <c r="J17" s="54" t="s">
        <v>72</v>
      </c>
      <c r="K17" s="20">
        <v>2025</v>
      </c>
      <c r="L17" s="22">
        <v>183.52</v>
      </c>
      <c r="M17" s="52"/>
      <c r="N17" s="20" t="s">
        <v>67</v>
      </c>
      <c r="O17" s="26">
        <v>1864</v>
      </c>
      <c r="P17" s="20" t="s">
        <v>39</v>
      </c>
      <c r="Q17" s="20" t="s">
        <v>39</v>
      </c>
      <c r="R17" s="20" t="s">
        <v>39</v>
      </c>
      <c r="S17" s="20" t="s">
        <v>68</v>
      </c>
      <c r="T17" s="20" t="s">
        <v>41</v>
      </c>
      <c r="U17" s="20" t="s">
        <v>42</v>
      </c>
      <c r="V17" s="20" t="s">
        <v>43</v>
      </c>
    </row>
    <row r="18" spans="1:22" s="3" customFormat="1" ht="92" customHeight="1">
      <c r="A18" s="19">
        <v>8</v>
      </c>
      <c r="B18" s="20" t="s">
        <v>29</v>
      </c>
      <c r="C18" s="20" t="s">
        <v>31</v>
      </c>
      <c r="D18" s="20" t="s">
        <v>32</v>
      </c>
      <c r="E18" s="23" t="s">
        <v>73</v>
      </c>
      <c r="F18" s="20" t="s">
        <v>64</v>
      </c>
      <c r="G18" s="24" t="s">
        <v>74</v>
      </c>
      <c r="H18" s="25">
        <v>82.72</v>
      </c>
      <c r="I18" s="54" t="s">
        <v>490</v>
      </c>
      <c r="J18" s="29" t="s">
        <v>75</v>
      </c>
      <c r="K18" s="24">
        <v>2025</v>
      </c>
      <c r="L18" s="25">
        <v>82.72</v>
      </c>
      <c r="M18" s="52"/>
      <c r="N18" s="26" t="s">
        <v>67</v>
      </c>
      <c r="O18" s="24">
        <v>208</v>
      </c>
      <c r="P18" s="23" t="s">
        <v>39</v>
      </c>
      <c r="Q18" s="23" t="s">
        <v>39</v>
      </c>
      <c r="R18" s="23" t="s">
        <v>39</v>
      </c>
      <c r="S18" s="20" t="s">
        <v>68</v>
      </c>
      <c r="T18" s="20" t="s">
        <v>41</v>
      </c>
      <c r="U18" s="20" t="s">
        <v>42</v>
      </c>
      <c r="V18" s="20" t="s">
        <v>43</v>
      </c>
    </row>
    <row r="19" spans="1:22" s="3" customFormat="1" ht="87" customHeight="1">
      <c r="A19" s="19">
        <v>9</v>
      </c>
      <c r="B19" s="20" t="s">
        <v>29</v>
      </c>
      <c r="C19" s="20" t="s">
        <v>31</v>
      </c>
      <c r="D19" s="20" t="s">
        <v>32</v>
      </c>
      <c r="E19" s="23" t="s">
        <v>76</v>
      </c>
      <c r="F19" s="20" t="s">
        <v>64</v>
      </c>
      <c r="G19" s="24" t="s">
        <v>77</v>
      </c>
      <c r="H19" s="25">
        <v>107.05</v>
      </c>
      <c r="I19" s="54" t="s">
        <v>491</v>
      </c>
      <c r="J19" s="29" t="s">
        <v>78</v>
      </c>
      <c r="K19" s="24">
        <v>2025</v>
      </c>
      <c r="L19" s="25">
        <v>107.05</v>
      </c>
      <c r="M19" s="52"/>
      <c r="N19" s="26" t="s">
        <v>67</v>
      </c>
      <c r="O19" s="24">
        <v>377</v>
      </c>
      <c r="P19" s="23" t="s">
        <v>39</v>
      </c>
      <c r="Q19" s="23" t="s">
        <v>39</v>
      </c>
      <c r="R19" s="23" t="s">
        <v>39</v>
      </c>
      <c r="S19" s="20" t="s">
        <v>68</v>
      </c>
      <c r="T19" s="20" t="s">
        <v>41</v>
      </c>
      <c r="U19" s="20" t="s">
        <v>42</v>
      </c>
      <c r="V19" s="20" t="s">
        <v>43</v>
      </c>
    </row>
    <row r="20" spans="1:22" s="3" customFormat="1" ht="74" customHeight="1">
      <c r="A20" s="19">
        <v>10</v>
      </c>
      <c r="B20" s="20" t="s">
        <v>29</v>
      </c>
      <c r="C20" s="20" t="s">
        <v>31</v>
      </c>
      <c r="D20" s="20" t="s">
        <v>32</v>
      </c>
      <c r="E20" s="20" t="s">
        <v>79</v>
      </c>
      <c r="F20" s="20" t="s">
        <v>64</v>
      </c>
      <c r="G20" s="26" t="s">
        <v>80</v>
      </c>
      <c r="H20" s="22">
        <v>220.84</v>
      </c>
      <c r="I20" s="54" t="s">
        <v>81</v>
      </c>
      <c r="J20" s="54" t="s">
        <v>82</v>
      </c>
      <c r="K20" s="20">
        <v>2025</v>
      </c>
      <c r="L20" s="22">
        <v>220.84</v>
      </c>
      <c r="M20" s="52"/>
      <c r="N20" s="20" t="s">
        <v>67</v>
      </c>
      <c r="O20" s="26">
        <v>2587</v>
      </c>
      <c r="P20" s="20" t="s">
        <v>39</v>
      </c>
      <c r="Q20" s="20" t="s">
        <v>39</v>
      </c>
      <c r="R20" s="20" t="s">
        <v>39</v>
      </c>
      <c r="S20" s="20" t="s">
        <v>68</v>
      </c>
      <c r="T20" s="20" t="s">
        <v>41</v>
      </c>
      <c r="U20" s="20" t="s">
        <v>42</v>
      </c>
      <c r="V20" s="20" t="s">
        <v>43</v>
      </c>
    </row>
    <row r="21" spans="1:22" s="3" customFormat="1" ht="93" customHeight="1">
      <c r="A21" s="19">
        <v>11</v>
      </c>
      <c r="B21" s="20" t="s">
        <v>29</v>
      </c>
      <c r="C21" s="20" t="s">
        <v>31</v>
      </c>
      <c r="D21" s="20" t="s">
        <v>32</v>
      </c>
      <c r="E21" s="26" t="s">
        <v>83</v>
      </c>
      <c r="F21" s="20" t="s">
        <v>84</v>
      </c>
      <c r="G21" s="26" t="s">
        <v>85</v>
      </c>
      <c r="H21" s="22">
        <v>183.02</v>
      </c>
      <c r="I21" s="26" t="s">
        <v>86</v>
      </c>
      <c r="J21" s="26" t="s">
        <v>87</v>
      </c>
      <c r="K21" s="33">
        <v>2025</v>
      </c>
      <c r="L21" s="22">
        <v>183.02</v>
      </c>
      <c r="M21" s="52"/>
      <c r="N21" s="20" t="s">
        <v>67</v>
      </c>
      <c r="O21" s="26">
        <v>2639</v>
      </c>
      <c r="P21" s="26" t="s">
        <v>39</v>
      </c>
      <c r="Q21" s="26" t="s">
        <v>39</v>
      </c>
      <c r="R21" s="26" t="s">
        <v>42</v>
      </c>
      <c r="S21" s="26" t="s">
        <v>88</v>
      </c>
      <c r="T21" s="20" t="s">
        <v>41</v>
      </c>
      <c r="U21" s="26" t="s">
        <v>42</v>
      </c>
      <c r="V21" s="20" t="s">
        <v>43</v>
      </c>
    </row>
    <row r="22" spans="1:22" s="3" customFormat="1" ht="84" customHeight="1">
      <c r="A22" s="19">
        <v>12</v>
      </c>
      <c r="B22" s="20" t="s">
        <v>29</v>
      </c>
      <c r="C22" s="20" t="s">
        <v>31</v>
      </c>
      <c r="D22" s="20" t="s">
        <v>32</v>
      </c>
      <c r="E22" s="27" t="s">
        <v>89</v>
      </c>
      <c r="F22" s="20" t="s">
        <v>90</v>
      </c>
      <c r="G22" s="27" t="s">
        <v>91</v>
      </c>
      <c r="H22" s="28">
        <v>31.39</v>
      </c>
      <c r="I22" s="27" t="s">
        <v>92</v>
      </c>
      <c r="J22" s="27" t="s">
        <v>93</v>
      </c>
      <c r="K22" s="55">
        <v>2025</v>
      </c>
      <c r="L22" s="28">
        <v>31.39</v>
      </c>
      <c r="M22" s="52"/>
      <c r="N22" s="53" t="s">
        <v>53</v>
      </c>
      <c r="O22" s="56">
        <v>948</v>
      </c>
      <c r="P22" s="55" t="s">
        <v>39</v>
      </c>
      <c r="Q22" s="55" t="s">
        <v>39</v>
      </c>
      <c r="R22" s="55" t="s">
        <v>39</v>
      </c>
      <c r="S22" s="55" t="s">
        <v>94</v>
      </c>
      <c r="T22" s="20" t="s">
        <v>41</v>
      </c>
      <c r="U22" s="38" t="s">
        <v>42</v>
      </c>
      <c r="V22" s="20" t="s">
        <v>43</v>
      </c>
    </row>
    <row r="23" spans="1:22" s="3" customFormat="1" ht="97" customHeight="1">
      <c r="A23" s="19">
        <v>13</v>
      </c>
      <c r="B23" s="20" t="s">
        <v>29</v>
      </c>
      <c r="C23" s="20" t="s">
        <v>31</v>
      </c>
      <c r="D23" s="20" t="s">
        <v>32</v>
      </c>
      <c r="E23" s="29" t="s">
        <v>95</v>
      </c>
      <c r="F23" s="20" t="s">
        <v>90</v>
      </c>
      <c r="G23" s="29" t="s">
        <v>96</v>
      </c>
      <c r="H23" s="22">
        <v>78.22</v>
      </c>
      <c r="I23" s="29" t="s">
        <v>97</v>
      </c>
      <c r="J23" s="29" t="s">
        <v>98</v>
      </c>
      <c r="K23" s="20">
        <v>2025</v>
      </c>
      <c r="L23" s="22">
        <v>78.22</v>
      </c>
      <c r="M23" s="52"/>
      <c r="N23" s="53" t="s">
        <v>53</v>
      </c>
      <c r="O23" s="29">
        <v>562</v>
      </c>
      <c r="P23" s="20" t="s">
        <v>39</v>
      </c>
      <c r="Q23" s="20" t="s">
        <v>39</v>
      </c>
      <c r="R23" s="20" t="s">
        <v>39</v>
      </c>
      <c r="S23" s="20" t="s">
        <v>94</v>
      </c>
      <c r="T23" s="20" t="s">
        <v>41</v>
      </c>
      <c r="U23" s="20" t="s">
        <v>42</v>
      </c>
      <c r="V23" s="20" t="s">
        <v>43</v>
      </c>
    </row>
    <row r="24" spans="1:22" s="3" customFormat="1" ht="97" customHeight="1">
      <c r="A24" s="19">
        <v>14</v>
      </c>
      <c r="B24" s="20" t="s">
        <v>29</v>
      </c>
      <c r="C24" s="20" t="s">
        <v>31</v>
      </c>
      <c r="D24" s="20" t="s">
        <v>32</v>
      </c>
      <c r="E24" s="29" t="s">
        <v>99</v>
      </c>
      <c r="F24" s="20" t="s">
        <v>90</v>
      </c>
      <c r="G24" s="29" t="s">
        <v>100</v>
      </c>
      <c r="H24" s="25">
        <v>50.98</v>
      </c>
      <c r="I24" s="57" t="s">
        <v>101</v>
      </c>
      <c r="J24" s="57" t="s">
        <v>102</v>
      </c>
      <c r="K24" s="20">
        <v>2025</v>
      </c>
      <c r="L24" s="25">
        <v>50.98</v>
      </c>
      <c r="M24" s="52"/>
      <c r="N24" s="53" t="s">
        <v>53</v>
      </c>
      <c r="O24" s="20">
        <v>570</v>
      </c>
      <c r="P24" s="20" t="s">
        <v>39</v>
      </c>
      <c r="Q24" s="20" t="s">
        <v>39</v>
      </c>
      <c r="R24" s="20" t="s">
        <v>39</v>
      </c>
      <c r="S24" s="20" t="s">
        <v>94</v>
      </c>
      <c r="T24" s="20" t="s">
        <v>41</v>
      </c>
      <c r="U24" s="20" t="s">
        <v>42</v>
      </c>
      <c r="V24" s="20" t="s">
        <v>43</v>
      </c>
    </row>
    <row r="25" spans="1:22" s="3" customFormat="1" ht="100" customHeight="1">
      <c r="A25" s="19">
        <v>15</v>
      </c>
      <c r="B25" s="20" t="s">
        <v>29</v>
      </c>
      <c r="C25" s="20" t="s">
        <v>31</v>
      </c>
      <c r="D25" s="20" t="s">
        <v>32</v>
      </c>
      <c r="E25" s="29" t="s">
        <v>103</v>
      </c>
      <c r="F25" s="20" t="s">
        <v>90</v>
      </c>
      <c r="G25" s="29" t="s">
        <v>104</v>
      </c>
      <c r="H25" s="22">
        <v>231.78</v>
      </c>
      <c r="I25" s="29" t="s">
        <v>105</v>
      </c>
      <c r="J25" s="57" t="s">
        <v>106</v>
      </c>
      <c r="K25" s="20">
        <v>2025</v>
      </c>
      <c r="L25" s="22">
        <v>231.78</v>
      </c>
      <c r="M25" s="52"/>
      <c r="N25" s="53" t="s">
        <v>53</v>
      </c>
      <c r="O25" s="20">
        <v>1200</v>
      </c>
      <c r="P25" s="20" t="s">
        <v>39</v>
      </c>
      <c r="Q25" s="20" t="s">
        <v>39</v>
      </c>
      <c r="R25" s="20" t="s">
        <v>39</v>
      </c>
      <c r="S25" s="20" t="s">
        <v>94</v>
      </c>
      <c r="T25" s="20" t="s">
        <v>41</v>
      </c>
      <c r="U25" s="20" t="s">
        <v>42</v>
      </c>
      <c r="V25" s="20" t="s">
        <v>43</v>
      </c>
    </row>
    <row r="26" spans="1:22" s="3" customFormat="1" ht="83" customHeight="1">
      <c r="A26" s="19">
        <v>16</v>
      </c>
      <c r="B26" s="20" t="s">
        <v>29</v>
      </c>
      <c r="C26" s="20" t="s">
        <v>31</v>
      </c>
      <c r="D26" s="20" t="s">
        <v>32</v>
      </c>
      <c r="E26" s="29" t="s">
        <v>107</v>
      </c>
      <c r="F26" s="20" t="s">
        <v>90</v>
      </c>
      <c r="G26" s="29" t="s">
        <v>108</v>
      </c>
      <c r="H26" s="22">
        <v>80.099999999999994</v>
      </c>
      <c r="I26" s="29" t="s">
        <v>109</v>
      </c>
      <c r="J26" s="29" t="s">
        <v>110</v>
      </c>
      <c r="K26" s="20">
        <v>2025</v>
      </c>
      <c r="L26" s="22">
        <v>80.099999999999994</v>
      </c>
      <c r="M26" s="52"/>
      <c r="N26" s="53" t="s">
        <v>53</v>
      </c>
      <c r="O26" s="29">
        <v>304</v>
      </c>
      <c r="P26" s="20" t="s">
        <v>39</v>
      </c>
      <c r="Q26" s="20" t="s">
        <v>39</v>
      </c>
      <c r="R26" s="20" t="s">
        <v>39</v>
      </c>
      <c r="S26" s="20" t="s">
        <v>94</v>
      </c>
      <c r="T26" s="20" t="s">
        <v>41</v>
      </c>
      <c r="U26" s="20" t="s">
        <v>42</v>
      </c>
      <c r="V26" s="20" t="s">
        <v>43</v>
      </c>
    </row>
    <row r="27" spans="1:22" s="3" customFormat="1" ht="76" customHeight="1">
      <c r="A27" s="19">
        <v>17</v>
      </c>
      <c r="B27" s="20" t="s">
        <v>29</v>
      </c>
      <c r="C27" s="20" t="s">
        <v>31</v>
      </c>
      <c r="D27" s="20" t="s">
        <v>32</v>
      </c>
      <c r="E27" s="29" t="s">
        <v>111</v>
      </c>
      <c r="F27" s="20" t="s">
        <v>90</v>
      </c>
      <c r="G27" s="30" t="s">
        <v>112</v>
      </c>
      <c r="H27" s="31">
        <v>56.77</v>
      </c>
      <c r="I27" s="29" t="s">
        <v>113</v>
      </c>
      <c r="J27" s="29" t="s">
        <v>114</v>
      </c>
      <c r="K27" s="30">
        <v>2025</v>
      </c>
      <c r="L27" s="31">
        <v>56.77</v>
      </c>
      <c r="M27" s="52"/>
      <c r="N27" s="53" t="s">
        <v>53</v>
      </c>
      <c r="O27" s="30">
        <v>315</v>
      </c>
      <c r="P27" s="20" t="s">
        <v>39</v>
      </c>
      <c r="Q27" s="20" t="s">
        <v>39</v>
      </c>
      <c r="R27" s="20" t="s">
        <v>39</v>
      </c>
      <c r="S27" s="20" t="s">
        <v>94</v>
      </c>
      <c r="T27" s="20" t="s">
        <v>41</v>
      </c>
      <c r="U27" s="20" t="s">
        <v>42</v>
      </c>
      <c r="V27" s="20" t="s">
        <v>43</v>
      </c>
    </row>
    <row r="28" spans="1:22" s="3" customFormat="1" ht="131" customHeight="1">
      <c r="A28" s="19">
        <v>18</v>
      </c>
      <c r="B28" s="20" t="s">
        <v>29</v>
      </c>
      <c r="C28" s="20" t="s">
        <v>31</v>
      </c>
      <c r="D28" s="20" t="s">
        <v>32</v>
      </c>
      <c r="E28" s="23" t="s">
        <v>115</v>
      </c>
      <c r="F28" s="23" t="s">
        <v>116</v>
      </c>
      <c r="G28" s="24" t="s">
        <v>117</v>
      </c>
      <c r="H28" s="25">
        <v>156.76</v>
      </c>
      <c r="I28" s="20" t="s">
        <v>118</v>
      </c>
      <c r="J28" s="53" t="s">
        <v>119</v>
      </c>
      <c r="K28" s="20">
        <v>2025</v>
      </c>
      <c r="L28" s="25">
        <v>156.76</v>
      </c>
      <c r="M28" s="52"/>
      <c r="N28" s="53" t="s">
        <v>53</v>
      </c>
      <c r="O28" s="24">
        <v>2974</v>
      </c>
      <c r="P28" s="29" t="s">
        <v>39</v>
      </c>
      <c r="Q28" s="29" t="s">
        <v>39</v>
      </c>
      <c r="R28" s="29" t="s">
        <v>39</v>
      </c>
      <c r="S28" s="23" t="s">
        <v>120</v>
      </c>
      <c r="T28" s="20" t="s">
        <v>41</v>
      </c>
      <c r="U28" s="20" t="s">
        <v>42</v>
      </c>
      <c r="V28" s="20" t="s">
        <v>43</v>
      </c>
    </row>
    <row r="29" spans="1:22" s="3" customFormat="1" ht="59" customHeight="1">
      <c r="A29" s="19">
        <v>19</v>
      </c>
      <c r="B29" s="20" t="s">
        <v>29</v>
      </c>
      <c r="C29" s="20" t="s">
        <v>31</v>
      </c>
      <c r="D29" s="20" t="s">
        <v>32</v>
      </c>
      <c r="E29" s="23" t="s">
        <v>121</v>
      </c>
      <c r="F29" s="23" t="s">
        <v>116</v>
      </c>
      <c r="G29" s="24" t="s">
        <v>122</v>
      </c>
      <c r="H29" s="25">
        <v>112.16</v>
      </c>
      <c r="I29" s="20" t="s">
        <v>494</v>
      </c>
      <c r="J29" s="53" t="s">
        <v>123</v>
      </c>
      <c r="K29" s="20">
        <v>2025</v>
      </c>
      <c r="L29" s="25">
        <v>112.16</v>
      </c>
      <c r="M29" s="52"/>
      <c r="N29" s="53" t="s">
        <v>53</v>
      </c>
      <c r="O29" s="24">
        <v>2311</v>
      </c>
      <c r="P29" s="29" t="s">
        <v>39</v>
      </c>
      <c r="Q29" s="29" t="s">
        <v>39</v>
      </c>
      <c r="R29" s="29" t="s">
        <v>39</v>
      </c>
      <c r="S29" s="23" t="s">
        <v>120</v>
      </c>
      <c r="T29" s="20" t="s">
        <v>41</v>
      </c>
      <c r="U29" s="20" t="s">
        <v>42</v>
      </c>
      <c r="V29" s="20" t="s">
        <v>43</v>
      </c>
    </row>
    <row r="30" spans="1:22" s="3" customFormat="1" ht="83" customHeight="1">
      <c r="A30" s="19">
        <v>20</v>
      </c>
      <c r="B30" s="20" t="s">
        <v>29</v>
      </c>
      <c r="C30" s="20" t="s">
        <v>31</v>
      </c>
      <c r="D30" s="20" t="s">
        <v>32</v>
      </c>
      <c r="E30" s="19" t="s">
        <v>124</v>
      </c>
      <c r="F30" s="20" t="s">
        <v>125</v>
      </c>
      <c r="G30" s="20" t="s">
        <v>126</v>
      </c>
      <c r="H30" s="32">
        <v>60</v>
      </c>
      <c r="I30" s="19" t="s">
        <v>127</v>
      </c>
      <c r="J30" s="19" t="s">
        <v>128</v>
      </c>
      <c r="K30" s="19">
        <v>2025</v>
      </c>
      <c r="L30" s="32">
        <v>60</v>
      </c>
      <c r="M30" s="52"/>
      <c r="N30" s="53" t="s">
        <v>53</v>
      </c>
      <c r="O30" s="19">
        <v>200</v>
      </c>
      <c r="P30" s="20" t="s">
        <v>42</v>
      </c>
      <c r="Q30" s="19" t="s">
        <v>39</v>
      </c>
      <c r="R30" s="19" t="s">
        <v>39</v>
      </c>
      <c r="S30" s="19" t="s">
        <v>129</v>
      </c>
      <c r="T30" s="26" t="s">
        <v>130</v>
      </c>
      <c r="U30" s="20" t="s">
        <v>42</v>
      </c>
      <c r="V30" s="20" t="s">
        <v>43</v>
      </c>
    </row>
    <row r="31" spans="1:22" s="3" customFormat="1" ht="65" customHeight="1">
      <c r="A31" s="19">
        <v>21</v>
      </c>
      <c r="B31" s="20" t="s">
        <v>29</v>
      </c>
      <c r="C31" s="20" t="s">
        <v>31</v>
      </c>
      <c r="D31" s="20" t="s">
        <v>32</v>
      </c>
      <c r="E31" s="19" t="s">
        <v>131</v>
      </c>
      <c r="F31" s="20" t="s">
        <v>125</v>
      </c>
      <c r="G31" s="20" t="s">
        <v>132</v>
      </c>
      <c r="H31" s="32">
        <v>60</v>
      </c>
      <c r="I31" s="19" t="s">
        <v>133</v>
      </c>
      <c r="J31" s="19" t="s">
        <v>134</v>
      </c>
      <c r="K31" s="19">
        <v>2025</v>
      </c>
      <c r="L31" s="32">
        <v>60</v>
      </c>
      <c r="M31" s="52"/>
      <c r="N31" s="53" t="s">
        <v>53</v>
      </c>
      <c r="O31" s="19">
        <v>960</v>
      </c>
      <c r="P31" s="20" t="s">
        <v>42</v>
      </c>
      <c r="Q31" s="19" t="s">
        <v>39</v>
      </c>
      <c r="R31" s="19" t="s">
        <v>39</v>
      </c>
      <c r="S31" s="19" t="s">
        <v>129</v>
      </c>
      <c r="T31" s="26" t="s">
        <v>130</v>
      </c>
      <c r="U31" s="20" t="s">
        <v>42</v>
      </c>
      <c r="V31" s="20" t="s">
        <v>43</v>
      </c>
    </row>
    <row r="32" spans="1:22" s="3" customFormat="1" ht="115" customHeight="1">
      <c r="A32" s="19">
        <v>22</v>
      </c>
      <c r="B32" s="20" t="s">
        <v>29</v>
      </c>
      <c r="C32" s="20" t="s">
        <v>31</v>
      </c>
      <c r="D32" s="20" t="s">
        <v>32</v>
      </c>
      <c r="E32" s="20" t="s">
        <v>135</v>
      </c>
      <c r="F32" s="33" t="s">
        <v>136</v>
      </c>
      <c r="G32" s="20" t="s">
        <v>137</v>
      </c>
      <c r="H32" s="22">
        <v>130</v>
      </c>
      <c r="I32" s="29" t="s">
        <v>492</v>
      </c>
      <c r="J32" s="58" t="s">
        <v>493</v>
      </c>
      <c r="K32" s="20">
        <v>2025</v>
      </c>
      <c r="L32" s="22">
        <v>130</v>
      </c>
      <c r="M32" s="52"/>
      <c r="N32" s="53" t="s">
        <v>53</v>
      </c>
      <c r="O32" s="26">
        <v>1480</v>
      </c>
      <c r="P32" s="26" t="s">
        <v>39</v>
      </c>
      <c r="Q32" s="26" t="s">
        <v>39</v>
      </c>
      <c r="R32" s="20" t="s">
        <v>39</v>
      </c>
      <c r="S32" s="64" t="s">
        <v>138</v>
      </c>
      <c r="T32" s="26" t="s">
        <v>130</v>
      </c>
      <c r="U32" s="33" t="s">
        <v>42</v>
      </c>
      <c r="V32" s="20" t="s">
        <v>43</v>
      </c>
    </row>
    <row r="33" spans="1:22" s="3" customFormat="1" ht="82" customHeight="1">
      <c r="A33" s="19">
        <v>23</v>
      </c>
      <c r="B33" s="20" t="s">
        <v>29</v>
      </c>
      <c r="C33" s="20" t="s">
        <v>31</v>
      </c>
      <c r="D33" s="20" t="s">
        <v>32</v>
      </c>
      <c r="E33" s="20" t="s">
        <v>139</v>
      </c>
      <c r="F33" s="20" t="s">
        <v>34</v>
      </c>
      <c r="G33" s="20" t="s">
        <v>140</v>
      </c>
      <c r="H33" s="21">
        <v>130</v>
      </c>
      <c r="I33" s="29" t="s">
        <v>141</v>
      </c>
      <c r="J33" s="53" t="s">
        <v>142</v>
      </c>
      <c r="K33" s="52">
        <v>2025</v>
      </c>
      <c r="L33" s="21">
        <v>130</v>
      </c>
      <c r="M33" s="52"/>
      <c r="N33" s="53" t="s">
        <v>53</v>
      </c>
      <c r="O33" s="59">
        <v>1302</v>
      </c>
      <c r="P33" s="26" t="s">
        <v>39</v>
      </c>
      <c r="Q33" s="26" t="s">
        <v>39</v>
      </c>
      <c r="R33" s="20" t="s">
        <v>39</v>
      </c>
      <c r="S33" s="30" t="s">
        <v>40</v>
      </c>
      <c r="T33" s="26" t="s">
        <v>130</v>
      </c>
      <c r="U33" s="20" t="s">
        <v>42</v>
      </c>
      <c r="V33" s="20" t="s">
        <v>43</v>
      </c>
    </row>
    <row r="34" spans="1:22" s="3" customFormat="1" ht="90" customHeight="1">
      <c r="A34" s="19">
        <v>24</v>
      </c>
      <c r="B34" s="20" t="s">
        <v>29</v>
      </c>
      <c r="C34" s="20" t="s">
        <v>31</v>
      </c>
      <c r="D34" s="20" t="s">
        <v>32</v>
      </c>
      <c r="E34" s="20" t="s">
        <v>143</v>
      </c>
      <c r="F34" s="33" t="s">
        <v>136</v>
      </c>
      <c r="G34" s="20" t="s">
        <v>144</v>
      </c>
      <c r="H34" s="22">
        <v>100</v>
      </c>
      <c r="I34" s="20" t="s">
        <v>145</v>
      </c>
      <c r="J34" s="58" t="s">
        <v>146</v>
      </c>
      <c r="K34" s="20">
        <v>2025</v>
      </c>
      <c r="L34" s="22">
        <v>100</v>
      </c>
      <c r="M34" s="52"/>
      <c r="N34" s="53" t="s">
        <v>147</v>
      </c>
      <c r="O34" s="26">
        <v>600</v>
      </c>
      <c r="P34" s="33" t="s">
        <v>39</v>
      </c>
      <c r="Q34" s="33" t="s">
        <v>39</v>
      </c>
      <c r="R34" s="33" t="s">
        <v>39</v>
      </c>
      <c r="S34" s="64" t="s">
        <v>138</v>
      </c>
      <c r="T34" s="20" t="s">
        <v>148</v>
      </c>
      <c r="U34" s="33" t="s">
        <v>42</v>
      </c>
      <c r="V34" s="20" t="s">
        <v>43</v>
      </c>
    </row>
    <row r="35" spans="1:22" s="3" customFormat="1" ht="102" customHeight="1">
      <c r="A35" s="19">
        <v>25</v>
      </c>
      <c r="B35" s="20" t="s">
        <v>29</v>
      </c>
      <c r="C35" s="20" t="s">
        <v>31</v>
      </c>
      <c r="D35" s="20" t="s">
        <v>32</v>
      </c>
      <c r="E35" s="23" t="s">
        <v>149</v>
      </c>
      <c r="F35" s="20" t="s">
        <v>34</v>
      </c>
      <c r="G35" s="20" t="s">
        <v>45</v>
      </c>
      <c r="H35" s="34">
        <v>120</v>
      </c>
      <c r="I35" s="24" t="s">
        <v>150</v>
      </c>
      <c r="J35" s="20" t="s">
        <v>151</v>
      </c>
      <c r="K35" s="52">
        <v>2025</v>
      </c>
      <c r="L35" s="34">
        <v>120</v>
      </c>
      <c r="M35" s="52"/>
      <c r="N35" s="53" t="s">
        <v>53</v>
      </c>
      <c r="O35" s="60">
        <v>530</v>
      </c>
      <c r="P35" s="20" t="s">
        <v>39</v>
      </c>
      <c r="Q35" s="20" t="s">
        <v>39</v>
      </c>
      <c r="R35" s="20" t="s">
        <v>42</v>
      </c>
      <c r="S35" s="20" t="s">
        <v>40</v>
      </c>
      <c r="T35" s="20" t="s">
        <v>152</v>
      </c>
      <c r="U35" s="20" t="s">
        <v>42</v>
      </c>
      <c r="V35" s="20" t="s">
        <v>43</v>
      </c>
    </row>
    <row r="36" spans="1:22" s="3" customFormat="1" ht="115" customHeight="1">
      <c r="A36" s="19">
        <v>26</v>
      </c>
      <c r="B36" s="20" t="s">
        <v>29</v>
      </c>
      <c r="C36" s="20" t="s">
        <v>31</v>
      </c>
      <c r="D36" s="20" t="s">
        <v>32</v>
      </c>
      <c r="E36" s="20" t="s">
        <v>153</v>
      </c>
      <c r="F36" s="20" t="s">
        <v>49</v>
      </c>
      <c r="G36" s="20" t="s">
        <v>154</v>
      </c>
      <c r="H36" s="22">
        <v>100</v>
      </c>
      <c r="I36" s="29" t="s">
        <v>488</v>
      </c>
      <c r="J36" s="61" t="s">
        <v>155</v>
      </c>
      <c r="K36" s="20">
        <v>2025</v>
      </c>
      <c r="L36" s="22">
        <v>100</v>
      </c>
      <c r="M36" s="52"/>
      <c r="N36" s="53" t="s">
        <v>53</v>
      </c>
      <c r="O36" s="26">
        <v>1258</v>
      </c>
      <c r="P36" s="26" t="s">
        <v>39</v>
      </c>
      <c r="Q36" s="26" t="s">
        <v>39</v>
      </c>
      <c r="R36" s="20" t="s">
        <v>39</v>
      </c>
      <c r="S36" s="64" t="s">
        <v>156</v>
      </c>
      <c r="T36" s="26" t="s">
        <v>130</v>
      </c>
      <c r="U36" s="33" t="s">
        <v>42</v>
      </c>
      <c r="V36" s="20" t="s">
        <v>43</v>
      </c>
    </row>
    <row r="37" spans="1:22" s="3" customFormat="1" ht="94" customHeight="1">
      <c r="A37" s="19">
        <v>27</v>
      </c>
      <c r="B37" s="20" t="s">
        <v>29</v>
      </c>
      <c r="C37" s="20" t="s">
        <v>31</v>
      </c>
      <c r="D37" s="20" t="s">
        <v>32</v>
      </c>
      <c r="E37" s="35" t="s">
        <v>157</v>
      </c>
      <c r="F37" s="20" t="s">
        <v>158</v>
      </c>
      <c r="G37" s="33" t="s">
        <v>159</v>
      </c>
      <c r="H37" s="36">
        <v>90</v>
      </c>
      <c r="I37" s="29" t="s">
        <v>160</v>
      </c>
      <c r="J37" s="35" t="s">
        <v>161</v>
      </c>
      <c r="K37" s="33">
        <v>2025</v>
      </c>
      <c r="L37" s="36">
        <v>90</v>
      </c>
      <c r="M37" s="52"/>
      <c r="N37" s="53" t="s">
        <v>53</v>
      </c>
      <c r="O37" s="33">
        <v>1869</v>
      </c>
      <c r="P37" s="33" t="s">
        <v>39</v>
      </c>
      <c r="Q37" s="33" t="s">
        <v>39</v>
      </c>
      <c r="R37" s="33" t="s">
        <v>39</v>
      </c>
      <c r="S37" s="33" t="s">
        <v>162</v>
      </c>
      <c r="T37" s="33" t="s">
        <v>130</v>
      </c>
      <c r="U37" s="33"/>
      <c r="V37" s="20" t="s">
        <v>43</v>
      </c>
    </row>
    <row r="38" spans="1:22" s="4" customFormat="1" ht="109" customHeight="1">
      <c r="A38" s="19">
        <v>28</v>
      </c>
      <c r="B38" s="20" t="s">
        <v>29</v>
      </c>
      <c r="C38" s="20" t="s">
        <v>31</v>
      </c>
      <c r="D38" s="20" t="s">
        <v>163</v>
      </c>
      <c r="E38" s="20" t="s">
        <v>164</v>
      </c>
      <c r="F38" s="20" t="s">
        <v>64</v>
      </c>
      <c r="G38" s="26" t="s">
        <v>165</v>
      </c>
      <c r="H38" s="26">
        <v>100</v>
      </c>
      <c r="I38" s="29" t="s">
        <v>166</v>
      </c>
      <c r="J38" s="54" t="s">
        <v>500</v>
      </c>
      <c r="K38" s="20">
        <v>2025</v>
      </c>
      <c r="L38" s="26">
        <v>100</v>
      </c>
      <c r="M38" s="20">
        <v>0</v>
      </c>
      <c r="N38" s="20" t="s">
        <v>67</v>
      </c>
      <c r="O38" s="26">
        <v>800</v>
      </c>
      <c r="P38" s="20" t="s">
        <v>39</v>
      </c>
      <c r="Q38" s="20" t="s">
        <v>39</v>
      </c>
      <c r="R38" s="20" t="s">
        <v>39</v>
      </c>
      <c r="S38" s="20" t="s">
        <v>68</v>
      </c>
      <c r="T38" s="20" t="s">
        <v>152</v>
      </c>
      <c r="U38" s="20" t="s">
        <v>42</v>
      </c>
      <c r="V38" s="20" t="s">
        <v>43</v>
      </c>
    </row>
    <row r="39" spans="1:22" s="3" customFormat="1" ht="83" customHeight="1">
      <c r="A39" s="19">
        <v>29</v>
      </c>
      <c r="B39" s="20" t="s">
        <v>29</v>
      </c>
      <c r="C39" s="20" t="s">
        <v>31</v>
      </c>
      <c r="D39" s="20" t="s">
        <v>167</v>
      </c>
      <c r="E39" s="20" t="s">
        <v>168</v>
      </c>
      <c r="F39" s="20" t="s">
        <v>64</v>
      </c>
      <c r="G39" s="20" t="s">
        <v>169</v>
      </c>
      <c r="H39" s="22">
        <v>280</v>
      </c>
      <c r="I39" s="29" t="s">
        <v>170</v>
      </c>
      <c r="J39" s="54" t="s">
        <v>171</v>
      </c>
      <c r="K39" s="20">
        <v>2025</v>
      </c>
      <c r="L39" s="22">
        <v>280</v>
      </c>
      <c r="M39" s="52"/>
      <c r="N39" s="26" t="s">
        <v>172</v>
      </c>
      <c r="O39" s="20">
        <v>1463</v>
      </c>
      <c r="P39" s="20" t="s">
        <v>39</v>
      </c>
      <c r="Q39" s="20" t="s">
        <v>39</v>
      </c>
      <c r="R39" s="20" t="s">
        <v>39</v>
      </c>
      <c r="S39" s="20" t="s">
        <v>68</v>
      </c>
      <c r="T39" s="20" t="s">
        <v>152</v>
      </c>
      <c r="U39" s="20" t="s">
        <v>42</v>
      </c>
      <c r="V39" s="20" t="s">
        <v>43</v>
      </c>
    </row>
    <row r="40" spans="1:22" s="3" customFormat="1" ht="90" customHeight="1">
      <c r="A40" s="19">
        <v>30</v>
      </c>
      <c r="B40" s="20" t="s">
        <v>29</v>
      </c>
      <c r="C40" s="20" t="s">
        <v>31</v>
      </c>
      <c r="D40" s="20" t="s">
        <v>32</v>
      </c>
      <c r="E40" s="20" t="s">
        <v>173</v>
      </c>
      <c r="F40" s="20" t="s">
        <v>90</v>
      </c>
      <c r="G40" s="20" t="s">
        <v>174</v>
      </c>
      <c r="H40" s="22">
        <v>100</v>
      </c>
      <c r="I40" s="29" t="s">
        <v>498</v>
      </c>
      <c r="J40" s="61" t="s">
        <v>175</v>
      </c>
      <c r="K40" s="20">
        <v>2025</v>
      </c>
      <c r="L40" s="22">
        <v>100</v>
      </c>
      <c r="M40" s="52"/>
      <c r="N40" s="53" t="s">
        <v>53</v>
      </c>
      <c r="O40" s="26">
        <v>1070</v>
      </c>
      <c r="P40" s="26" t="s">
        <v>39</v>
      </c>
      <c r="Q40" s="26" t="s">
        <v>39</v>
      </c>
      <c r="R40" s="20" t="s">
        <v>39</v>
      </c>
      <c r="S40" s="64" t="s">
        <v>94</v>
      </c>
      <c r="T40" s="26" t="s">
        <v>130</v>
      </c>
      <c r="U40" s="33" t="s">
        <v>42</v>
      </c>
      <c r="V40" s="20" t="s">
        <v>43</v>
      </c>
    </row>
    <row r="41" spans="1:22" s="3" customFormat="1" ht="88" customHeight="1">
      <c r="A41" s="19">
        <v>31</v>
      </c>
      <c r="B41" s="20" t="s">
        <v>29</v>
      </c>
      <c r="C41" s="20" t="s">
        <v>31</v>
      </c>
      <c r="D41" s="20" t="s">
        <v>32</v>
      </c>
      <c r="E41" s="20" t="s">
        <v>176</v>
      </c>
      <c r="F41" s="20" t="s">
        <v>177</v>
      </c>
      <c r="G41" s="20" t="s">
        <v>178</v>
      </c>
      <c r="H41" s="22">
        <v>170</v>
      </c>
      <c r="I41" s="20" t="s">
        <v>179</v>
      </c>
      <c r="J41" s="20" t="s">
        <v>180</v>
      </c>
      <c r="K41" s="20">
        <v>2025</v>
      </c>
      <c r="L41" s="22">
        <v>170</v>
      </c>
      <c r="M41" s="52"/>
      <c r="N41" s="53" t="s">
        <v>53</v>
      </c>
      <c r="O41" s="20">
        <v>2038</v>
      </c>
      <c r="P41" s="20" t="s">
        <v>39</v>
      </c>
      <c r="Q41" s="20" t="s">
        <v>39</v>
      </c>
      <c r="R41" s="20" t="s">
        <v>39</v>
      </c>
      <c r="S41" s="20" t="s">
        <v>181</v>
      </c>
      <c r="T41" s="20" t="s">
        <v>152</v>
      </c>
      <c r="U41" s="20" t="s">
        <v>42</v>
      </c>
      <c r="V41" s="20" t="s">
        <v>43</v>
      </c>
    </row>
    <row r="42" spans="1:22" s="3" customFormat="1" ht="75" customHeight="1">
      <c r="A42" s="19">
        <v>32</v>
      </c>
      <c r="B42" s="20" t="s">
        <v>29</v>
      </c>
      <c r="C42" s="20" t="s">
        <v>31</v>
      </c>
      <c r="D42" s="20" t="s">
        <v>32</v>
      </c>
      <c r="E42" s="26" t="s">
        <v>182</v>
      </c>
      <c r="F42" s="20" t="s">
        <v>84</v>
      </c>
      <c r="G42" s="26" t="s">
        <v>85</v>
      </c>
      <c r="H42" s="22">
        <v>135</v>
      </c>
      <c r="I42" s="29" t="s">
        <v>183</v>
      </c>
      <c r="J42" s="26" t="s">
        <v>184</v>
      </c>
      <c r="K42" s="33">
        <v>2025</v>
      </c>
      <c r="L42" s="22">
        <v>135</v>
      </c>
      <c r="M42" s="52"/>
      <c r="N42" s="53" t="s">
        <v>53</v>
      </c>
      <c r="O42" s="26">
        <v>2639</v>
      </c>
      <c r="P42" s="26" t="s">
        <v>39</v>
      </c>
      <c r="Q42" s="26" t="s">
        <v>39</v>
      </c>
      <c r="R42" s="26" t="s">
        <v>39</v>
      </c>
      <c r="S42" s="26" t="s">
        <v>185</v>
      </c>
      <c r="T42" s="26" t="s">
        <v>130</v>
      </c>
      <c r="U42" s="26" t="s">
        <v>42</v>
      </c>
      <c r="V42" s="20" t="s">
        <v>43</v>
      </c>
    </row>
    <row r="43" spans="1:22" s="3" customFormat="1" ht="94" customHeight="1">
      <c r="A43" s="19">
        <v>33</v>
      </c>
      <c r="B43" s="20" t="s">
        <v>29</v>
      </c>
      <c r="C43" s="20" t="s">
        <v>31</v>
      </c>
      <c r="D43" s="20" t="s">
        <v>32</v>
      </c>
      <c r="E43" s="20" t="s">
        <v>186</v>
      </c>
      <c r="F43" s="20" t="s">
        <v>187</v>
      </c>
      <c r="G43" s="20" t="s">
        <v>188</v>
      </c>
      <c r="H43" s="22">
        <v>180</v>
      </c>
      <c r="I43" s="29" t="s">
        <v>189</v>
      </c>
      <c r="J43" s="53" t="s">
        <v>190</v>
      </c>
      <c r="K43" s="20">
        <v>2025</v>
      </c>
      <c r="L43" s="22">
        <v>180</v>
      </c>
      <c r="M43" s="52"/>
      <c r="N43" s="53" t="s">
        <v>53</v>
      </c>
      <c r="O43" s="20">
        <v>2413</v>
      </c>
      <c r="P43" s="23" t="s">
        <v>39</v>
      </c>
      <c r="Q43" s="23" t="s">
        <v>39</v>
      </c>
      <c r="R43" s="23" t="s">
        <v>39</v>
      </c>
      <c r="S43" s="23" t="s">
        <v>191</v>
      </c>
      <c r="T43" s="23" t="s">
        <v>152</v>
      </c>
      <c r="U43" s="23" t="s">
        <v>42</v>
      </c>
      <c r="V43" s="20" t="s">
        <v>43</v>
      </c>
    </row>
    <row r="44" spans="1:22" s="3" customFormat="1" ht="105" customHeight="1">
      <c r="A44" s="19">
        <v>34</v>
      </c>
      <c r="B44" s="20" t="s">
        <v>29</v>
      </c>
      <c r="C44" s="20" t="s">
        <v>31</v>
      </c>
      <c r="D44" s="20" t="s">
        <v>192</v>
      </c>
      <c r="E44" s="20" t="s">
        <v>193</v>
      </c>
      <c r="F44" s="20" t="s">
        <v>34</v>
      </c>
      <c r="G44" s="37" t="s">
        <v>194</v>
      </c>
      <c r="H44" s="21">
        <v>100</v>
      </c>
      <c r="I44" s="62" t="s">
        <v>195</v>
      </c>
      <c r="J44" s="29" t="s">
        <v>196</v>
      </c>
      <c r="K44" s="52">
        <v>2025</v>
      </c>
      <c r="L44" s="21">
        <v>100</v>
      </c>
      <c r="M44" s="52"/>
      <c r="N44" s="26" t="s">
        <v>172</v>
      </c>
      <c r="O44" s="52">
        <v>1769</v>
      </c>
      <c r="P44" s="20" t="s">
        <v>39</v>
      </c>
      <c r="Q44" s="20" t="s">
        <v>39</v>
      </c>
      <c r="R44" s="20" t="s">
        <v>39</v>
      </c>
      <c r="S44" s="20" t="s">
        <v>40</v>
      </c>
      <c r="T44" s="20" t="s">
        <v>148</v>
      </c>
      <c r="U44" s="20" t="s">
        <v>42</v>
      </c>
      <c r="V44" s="20" t="s">
        <v>43</v>
      </c>
    </row>
    <row r="45" spans="1:22" s="3" customFormat="1" ht="114" customHeight="1">
      <c r="A45" s="19">
        <v>35</v>
      </c>
      <c r="B45" s="20" t="s">
        <v>29</v>
      </c>
      <c r="C45" s="20" t="s">
        <v>31</v>
      </c>
      <c r="D45" s="20" t="s">
        <v>32</v>
      </c>
      <c r="E45" s="29" t="s">
        <v>197</v>
      </c>
      <c r="F45" s="20" t="s">
        <v>90</v>
      </c>
      <c r="G45" s="29" t="s">
        <v>198</v>
      </c>
      <c r="H45" s="22">
        <v>50</v>
      </c>
      <c r="I45" s="35" t="s">
        <v>199</v>
      </c>
      <c r="J45" s="35" t="s">
        <v>200</v>
      </c>
      <c r="K45" s="20">
        <v>2025</v>
      </c>
      <c r="L45" s="22">
        <v>50</v>
      </c>
      <c r="M45" s="52"/>
      <c r="N45" s="26" t="s">
        <v>38</v>
      </c>
      <c r="O45" s="29">
        <v>281</v>
      </c>
      <c r="P45" s="26" t="s">
        <v>39</v>
      </c>
      <c r="Q45" s="26" t="s">
        <v>39</v>
      </c>
      <c r="R45" s="20" t="s">
        <v>39</v>
      </c>
      <c r="S45" s="64" t="s">
        <v>94</v>
      </c>
      <c r="T45" s="20" t="s">
        <v>148</v>
      </c>
      <c r="U45" s="30" t="s">
        <v>42</v>
      </c>
      <c r="V45" s="20" t="s">
        <v>43</v>
      </c>
    </row>
    <row r="46" spans="1:22" s="3" customFormat="1" ht="82" customHeight="1">
      <c r="A46" s="19">
        <v>36</v>
      </c>
      <c r="B46" s="20" t="s">
        <v>29</v>
      </c>
      <c r="C46" s="20" t="s">
        <v>31</v>
      </c>
      <c r="D46" s="20" t="s">
        <v>32</v>
      </c>
      <c r="E46" s="26" t="s">
        <v>201</v>
      </c>
      <c r="F46" s="20" t="s">
        <v>84</v>
      </c>
      <c r="G46" s="26" t="s">
        <v>85</v>
      </c>
      <c r="H46" s="22">
        <v>100</v>
      </c>
      <c r="I46" s="26" t="s">
        <v>202</v>
      </c>
      <c r="J46" s="26" t="s">
        <v>203</v>
      </c>
      <c r="K46" s="33">
        <v>2025</v>
      </c>
      <c r="L46" s="22">
        <v>100</v>
      </c>
      <c r="M46" s="52"/>
      <c r="N46" s="20" t="s">
        <v>204</v>
      </c>
      <c r="O46" s="26">
        <v>2639</v>
      </c>
      <c r="P46" s="26" t="s">
        <v>39</v>
      </c>
      <c r="Q46" s="26" t="s">
        <v>39</v>
      </c>
      <c r="R46" s="26" t="s">
        <v>39</v>
      </c>
      <c r="S46" s="26" t="s">
        <v>205</v>
      </c>
      <c r="T46" s="55" t="s">
        <v>148</v>
      </c>
      <c r="U46" s="26" t="s">
        <v>42</v>
      </c>
      <c r="V46" s="20" t="s">
        <v>43</v>
      </c>
    </row>
    <row r="47" spans="1:22" s="3" customFormat="1" ht="121" customHeight="1">
      <c r="A47" s="19">
        <v>37</v>
      </c>
      <c r="B47" s="20" t="s">
        <v>29</v>
      </c>
      <c r="C47" s="20" t="s">
        <v>31</v>
      </c>
      <c r="D47" s="20" t="s">
        <v>32</v>
      </c>
      <c r="E47" s="29" t="s">
        <v>206</v>
      </c>
      <c r="F47" s="20" t="s">
        <v>90</v>
      </c>
      <c r="G47" s="20" t="s">
        <v>207</v>
      </c>
      <c r="H47" s="22">
        <v>320</v>
      </c>
      <c r="I47" s="29" t="s">
        <v>208</v>
      </c>
      <c r="J47" s="20" t="s">
        <v>487</v>
      </c>
      <c r="K47" s="20">
        <v>2025</v>
      </c>
      <c r="L47" s="22">
        <v>320</v>
      </c>
      <c r="M47" s="52"/>
      <c r="N47" s="53" t="s">
        <v>53</v>
      </c>
      <c r="O47" s="20">
        <v>1228</v>
      </c>
      <c r="P47" s="20" t="s">
        <v>39</v>
      </c>
      <c r="Q47" s="20" t="s">
        <v>39</v>
      </c>
      <c r="R47" s="20" t="s">
        <v>39</v>
      </c>
      <c r="S47" s="20" t="s">
        <v>94</v>
      </c>
      <c r="T47" s="20" t="s">
        <v>152</v>
      </c>
      <c r="U47" s="20" t="s">
        <v>42</v>
      </c>
      <c r="V47" s="20" t="s">
        <v>43</v>
      </c>
    </row>
    <row r="48" spans="1:22" s="3" customFormat="1" ht="108" customHeight="1">
      <c r="A48" s="19">
        <v>38</v>
      </c>
      <c r="B48" s="20" t="s">
        <v>29</v>
      </c>
      <c r="C48" s="20" t="s">
        <v>31</v>
      </c>
      <c r="D48" s="20" t="s">
        <v>32</v>
      </c>
      <c r="E48" s="29" t="s">
        <v>209</v>
      </c>
      <c r="F48" s="20" t="s">
        <v>90</v>
      </c>
      <c r="G48" s="20" t="s">
        <v>104</v>
      </c>
      <c r="H48" s="22">
        <v>300</v>
      </c>
      <c r="I48" s="29" t="s">
        <v>210</v>
      </c>
      <c r="J48" s="29" t="s">
        <v>211</v>
      </c>
      <c r="K48" s="20">
        <v>2025</v>
      </c>
      <c r="L48" s="22">
        <v>300</v>
      </c>
      <c r="M48" s="52"/>
      <c r="N48" s="53" t="s">
        <v>53</v>
      </c>
      <c r="O48" s="20">
        <v>1293</v>
      </c>
      <c r="P48" s="20" t="s">
        <v>39</v>
      </c>
      <c r="Q48" s="20" t="s">
        <v>39</v>
      </c>
      <c r="R48" s="20" t="s">
        <v>39</v>
      </c>
      <c r="S48" s="20" t="s">
        <v>94</v>
      </c>
      <c r="T48" s="20" t="s">
        <v>152</v>
      </c>
      <c r="U48" s="20" t="s">
        <v>42</v>
      </c>
      <c r="V48" s="20" t="s">
        <v>43</v>
      </c>
    </row>
    <row r="49" spans="1:22" s="3" customFormat="1" ht="59" customHeight="1">
      <c r="A49" s="19">
        <v>39</v>
      </c>
      <c r="B49" s="20" t="s">
        <v>29</v>
      </c>
      <c r="C49" s="20" t="s">
        <v>31</v>
      </c>
      <c r="D49" s="20" t="s">
        <v>32</v>
      </c>
      <c r="E49" s="33" t="s">
        <v>212</v>
      </c>
      <c r="F49" s="33" t="s">
        <v>136</v>
      </c>
      <c r="G49" s="33" t="s">
        <v>213</v>
      </c>
      <c r="H49" s="36">
        <v>131.78</v>
      </c>
      <c r="I49" s="63" t="s">
        <v>214</v>
      </c>
      <c r="J49" s="33" t="s">
        <v>215</v>
      </c>
      <c r="K49" s="20">
        <v>2025</v>
      </c>
      <c r="L49" s="36">
        <v>131.78</v>
      </c>
      <c r="M49" s="52"/>
      <c r="N49" s="20" t="s">
        <v>67</v>
      </c>
      <c r="O49" s="33">
        <v>580</v>
      </c>
      <c r="P49" s="33" t="s">
        <v>39</v>
      </c>
      <c r="Q49" s="33" t="s">
        <v>39</v>
      </c>
      <c r="R49" s="33" t="s">
        <v>39</v>
      </c>
      <c r="S49" s="64" t="s">
        <v>138</v>
      </c>
      <c r="T49" s="20" t="s">
        <v>41</v>
      </c>
      <c r="U49" s="33" t="s">
        <v>42</v>
      </c>
      <c r="V49" s="20" t="s">
        <v>43</v>
      </c>
    </row>
    <row r="50" spans="1:22" s="3" customFormat="1" ht="95" customHeight="1">
      <c r="A50" s="19">
        <v>40</v>
      </c>
      <c r="B50" s="20" t="s">
        <v>29</v>
      </c>
      <c r="C50" s="20" t="s">
        <v>31</v>
      </c>
      <c r="D50" s="20" t="s">
        <v>32</v>
      </c>
      <c r="E50" s="23" t="s">
        <v>216</v>
      </c>
      <c r="F50" s="20" t="s">
        <v>217</v>
      </c>
      <c r="G50" s="24" t="s">
        <v>218</v>
      </c>
      <c r="H50" s="25">
        <v>180.65</v>
      </c>
      <c r="I50" s="63" t="s">
        <v>219</v>
      </c>
      <c r="J50" s="20" t="s">
        <v>220</v>
      </c>
      <c r="K50" s="24">
        <v>2025</v>
      </c>
      <c r="L50" s="25">
        <v>180.65</v>
      </c>
      <c r="M50" s="52"/>
      <c r="N50" s="53" t="s">
        <v>147</v>
      </c>
      <c r="O50" s="24">
        <v>1895</v>
      </c>
      <c r="P50" s="23" t="s">
        <v>39</v>
      </c>
      <c r="Q50" s="23" t="s">
        <v>39</v>
      </c>
      <c r="R50" s="23" t="s">
        <v>39</v>
      </c>
      <c r="S50" s="23" t="s">
        <v>221</v>
      </c>
      <c r="T50" s="20" t="s">
        <v>41</v>
      </c>
      <c r="U50" s="23" t="s">
        <v>42</v>
      </c>
      <c r="V50" s="20" t="s">
        <v>43</v>
      </c>
    </row>
    <row r="51" spans="1:22" s="3" customFormat="1" ht="86" customHeight="1">
      <c r="A51" s="19">
        <v>41</v>
      </c>
      <c r="B51" s="20" t="s">
        <v>29</v>
      </c>
      <c r="C51" s="20" t="s">
        <v>31</v>
      </c>
      <c r="D51" s="20" t="s">
        <v>32</v>
      </c>
      <c r="E51" s="38" t="s">
        <v>222</v>
      </c>
      <c r="F51" s="20" t="s">
        <v>34</v>
      </c>
      <c r="G51" s="20" t="s">
        <v>223</v>
      </c>
      <c r="H51" s="21">
        <v>107.48</v>
      </c>
      <c r="I51" s="20" t="s">
        <v>224</v>
      </c>
      <c r="J51" s="27" t="s">
        <v>225</v>
      </c>
      <c r="K51" s="52">
        <v>2025</v>
      </c>
      <c r="L51" s="21">
        <v>107.48</v>
      </c>
      <c r="M51" s="52"/>
      <c r="N51" s="26" t="s">
        <v>38</v>
      </c>
      <c r="O51" s="52">
        <v>168</v>
      </c>
      <c r="P51" s="20" t="s">
        <v>39</v>
      </c>
      <c r="Q51" s="20" t="s">
        <v>39</v>
      </c>
      <c r="R51" s="20" t="s">
        <v>39</v>
      </c>
      <c r="S51" s="20" t="s">
        <v>40</v>
      </c>
      <c r="T51" s="20" t="s">
        <v>41</v>
      </c>
      <c r="U51" s="30" t="s">
        <v>42</v>
      </c>
      <c r="V51" s="20" t="s">
        <v>43</v>
      </c>
    </row>
    <row r="52" spans="1:22" s="3" customFormat="1" ht="89" customHeight="1">
      <c r="A52" s="19">
        <v>42</v>
      </c>
      <c r="B52" s="20" t="s">
        <v>29</v>
      </c>
      <c r="C52" s="20" t="s">
        <v>31</v>
      </c>
      <c r="D52" s="20" t="s">
        <v>32</v>
      </c>
      <c r="E52" s="29" t="s">
        <v>226</v>
      </c>
      <c r="F52" s="20" t="s">
        <v>158</v>
      </c>
      <c r="G52" s="33" t="s">
        <v>227</v>
      </c>
      <c r="H52" s="36">
        <v>290.20999999999998</v>
      </c>
      <c r="I52" s="35" t="s">
        <v>228</v>
      </c>
      <c r="J52" s="35" t="s">
        <v>229</v>
      </c>
      <c r="K52" s="33">
        <v>2025</v>
      </c>
      <c r="L52" s="36">
        <v>290.20999999999998</v>
      </c>
      <c r="M52" s="52"/>
      <c r="N52" s="33" t="s">
        <v>230</v>
      </c>
      <c r="O52" s="33" t="s">
        <v>231</v>
      </c>
      <c r="P52" s="33" t="s">
        <v>39</v>
      </c>
      <c r="Q52" s="33" t="s">
        <v>39</v>
      </c>
      <c r="R52" s="33" t="s">
        <v>39</v>
      </c>
      <c r="S52" s="33" t="s">
        <v>162</v>
      </c>
      <c r="T52" s="20" t="s">
        <v>41</v>
      </c>
      <c r="U52" s="33"/>
      <c r="V52" s="20" t="s">
        <v>43</v>
      </c>
    </row>
    <row r="53" spans="1:22" s="3" customFormat="1" ht="89" customHeight="1">
      <c r="A53" s="19">
        <v>43</v>
      </c>
      <c r="B53" s="20" t="s">
        <v>29</v>
      </c>
      <c r="C53" s="20" t="s">
        <v>31</v>
      </c>
      <c r="D53" s="20" t="s">
        <v>32</v>
      </c>
      <c r="E53" s="29" t="s">
        <v>232</v>
      </c>
      <c r="F53" s="20" t="s">
        <v>158</v>
      </c>
      <c r="G53" s="33" t="s">
        <v>233</v>
      </c>
      <c r="H53" s="36">
        <v>102.66</v>
      </c>
      <c r="I53" s="35" t="s">
        <v>234</v>
      </c>
      <c r="J53" s="35" t="s">
        <v>235</v>
      </c>
      <c r="K53" s="33">
        <v>2025</v>
      </c>
      <c r="L53" s="36">
        <v>102.66</v>
      </c>
      <c r="M53" s="52"/>
      <c r="N53" s="33" t="s">
        <v>38</v>
      </c>
      <c r="O53" s="33" t="s">
        <v>236</v>
      </c>
      <c r="P53" s="33" t="s">
        <v>39</v>
      </c>
      <c r="Q53" s="33" t="s">
        <v>39</v>
      </c>
      <c r="R53" s="33" t="s">
        <v>39</v>
      </c>
      <c r="S53" s="33" t="s">
        <v>162</v>
      </c>
      <c r="T53" s="20" t="s">
        <v>41</v>
      </c>
      <c r="U53" s="33"/>
      <c r="V53" s="20" t="s">
        <v>43</v>
      </c>
    </row>
    <row r="54" spans="1:22" s="3" customFormat="1" ht="83" customHeight="1">
      <c r="A54" s="19">
        <v>44</v>
      </c>
      <c r="B54" s="20" t="s">
        <v>29</v>
      </c>
      <c r="C54" s="20" t="s">
        <v>31</v>
      </c>
      <c r="D54" s="20" t="s">
        <v>32</v>
      </c>
      <c r="E54" s="29" t="s">
        <v>237</v>
      </c>
      <c r="F54" s="20" t="s">
        <v>158</v>
      </c>
      <c r="G54" s="33" t="s">
        <v>238</v>
      </c>
      <c r="H54" s="36">
        <v>112.24</v>
      </c>
      <c r="I54" s="35" t="s">
        <v>239</v>
      </c>
      <c r="J54" s="35" t="s">
        <v>240</v>
      </c>
      <c r="K54" s="33">
        <v>2025</v>
      </c>
      <c r="L54" s="36">
        <v>112.24</v>
      </c>
      <c r="M54" s="52"/>
      <c r="N54" s="33" t="s">
        <v>38</v>
      </c>
      <c r="O54" s="33" t="s">
        <v>241</v>
      </c>
      <c r="P54" s="33" t="s">
        <v>39</v>
      </c>
      <c r="Q54" s="33" t="s">
        <v>39</v>
      </c>
      <c r="R54" s="33" t="s">
        <v>39</v>
      </c>
      <c r="S54" s="33" t="s">
        <v>162</v>
      </c>
      <c r="T54" s="20" t="s">
        <v>41</v>
      </c>
      <c r="U54" s="33"/>
      <c r="V54" s="20" t="s">
        <v>43</v>
      </c>
    </row>
    <row r="55" spans="1:22" s="3" customFormat="1" ht="145" customHeight="1">
      <c r="A55" s="19">
        <v>45</v>
      </c>
      <c r="B55" s="20" t="s">
        <v>29</v>
      </c>
      <c r="C55" s="20" t="s">
        <v>31</v>
      </c>
      <c r="D55" s="20" t="s">
        <v>32</v>
      </c>
      <c r="E55" s="39" t="s">
        <v>242</v>
      </c>
      <c r="F55" s="40" t="s">
        <v>243</v>
      </c>
      <c r="G55" s="35" t="s">
        <v>244</v>
      </c>
      <c r="H55" s="41">
        <v>500</v>
      </c>
      <c r="I55" s="29" t="s">
        <v>245</v>
      </c>
      <c r="J55" s="35" t="s">
        <v>246</v>
      </c>
      <c r="K55" s="64">
        <v>2025</v>
      </c>
      <c r="L55" s="41">
        <v>500</v>
      </c>
      <c r="M55" s="52"/>
      <c r="N55" s="29" t="s">
        <v>247</v>
      </c>
      <c r="O55" s="40">
        <v>3642</v>
      </c>
      <c r="P55" s="35" t="s">
        <v>39</v>
      </c>
      <c r="Q55" s="35" t="s">
        <v>39</v>
      </c>
      <c r="R55" s="35" t="s">
        <v>39</v>
      </c>
      <c r="S55" s="40" t="s">
        <v>248</v>
      </c>
      <c r="T55" s="29" t="s">
        <v>148</v>
      </c>
      <c r="U55" s="40"/>
      <c r="V55" s="20" t="s">
        <v>43</v>
      </c>
    </row>
    <row r="56" spans="1:22" s="3" customFormat="1" ht="99" customHeight="1">
      <c r="A56" s="19">
        <v>46</v>
      </c>
      <c r="B56" s="42" t="s">
        <v>29</v>
      </c>
      <c r="C56" s="24" t="s">
        <v>31</v>
      </c>
      <c r="D56" s="43" t="s">
        <v>32</v>
      </c>
      <c r="E56" s="23" t="s">
        <v>249</v>
      </c>
      <c r="F56" s="23" t="s">
        <v>116</v>
      </c>
      <c r="G56" s="24" t="s">
        <v>250</v>
      </c>
      <c r="H56" s="25">
        <v>100</v>
      </c>
      <c r="I56" s="20" t="s">
        <v>495</v>
      </c>
      <c r="J56" s="20" t="s">
        <v>499</v>
      </c>
      <c r="K56" s="24">
        <v>2025</v>
      </c>
      <c r="L56" s="25">
        <v>100</v>
      </c>
      <c r="M56" s="52"/>
      <c r="N56" s="53" t="s">
        <v>251</v>
      </c>
      <c r="O56" s="24">
        <v>2606</v>
      </c>
      <c r="P56" s="23" t="s">
        <v>39</v>
      </c>
      <c r="Q56" s="23" t="s">
        <v>39</v>
      </c>
      <c r="R56" s="23" t="s">
        <v>39</v>
      </c>
      <c r="S56" s="23" t="s">
        <v>120</v>
      </c>
      <c r="T56" s="23" t="s">
        <v>152</v>
      </c>
      <c r="U56" s="20" t="s">
        <v>42</v>
      </c>
      <c r="V56" s="20" t="s">
        <v>43</v>
      </c>
    </row>
    <row r="57" spans="1:22" s="3" customFormat="1" ht="108" customHeight="1">
      <c r="A57" s="19">
        <v>47</v>
      </c>
      <c r="B57" s="20" t="s">
        <v>29</v>
      </c>
      <c r="C57" s="20" t="s">
        <v>31</v>
      </c>
      <c r="D57" s="20" t="s">
        <v>32</v>
      </c>
      <c r="E57" s="20" t="s">
        <v>252</v>
      </c>
      <c r="F57" s="23" t="s">
        <v>116</v>
      </c>
      <c r="G57" s="20" t="s">
        <v>253</v>
      </c>
      <c r="H57" s="22">
        <v>120</v>
      </c>
      <c r="I57" s="29" t="s">
        <v>254</v>
      </c>
      <c r="J57" s="61" t="s">
        <v>255</v>
      </c>
      <c r="K57" s="20">
        <v>2025</v>
      </c>
      <c r="L57" s="22">
        <v>120</v>
      </c>
      <c r="M57" s="52"/>
      <c r="N57" s="53" t="s">
        <v>53</v>
      </c>
      <c r="O57" s="26">
        <v>620</v>
      </c>
      <c r="P57" s="26" t="s">
        <v>39</v>
      </c>
      <c r="Q57" s="26" t="s">
        <v>39</v>
      </c>
      <c r="R57" s="20" t="s">
        <v>39</v>
      </c>
      <c r="S57" s="64" t="s">
        <v>120</v>
      </c>
      <c r="T57" s="26" t="s">
        <v>130</v>
      </c>
      <c r="U57" s="33" t="s">
        <v>42</v>
      </c>
      <c r="V57" s="20" t="s">
        <v>43</v>
      </c>
    </row>
    <row r="58" spans="1:22" s="3" customFormat="1" ht="42" customHeight="1">
      <c r="A58" s="44">
        <v>2</v>
      </c>
      <c r="B58" s="109" t="s">
        <v>192</v>
      </c>
      <c r="C58" s="110"/>
      <c r="D58" s="111"/>
      <c r="E58" s="45">
        <v>3</v>
      </c>
      <c r="F58" s="46"/>
      <c r="G58" s="45"/>
      <c r="H58" s="47">
        <f>SUM(H59:H61)</f>
        <v>1120</v>
      </c>
      <c r="I58" s="47"/>
      <c r="J58" s="47"/>
      <c r="K58" s="47"/>
      <c r="L58" s="47">
        <f>SUM(L59:L61)</f>
        <v>1120</v>
      </c>
      <c r="M58" s="52"/>
      <c r="N58" s="46"/>
      <c r="O58" s="45"/>
      <c r="P58" s="45"/>
      <c r="Q58" s="45"/>
      <c r="R58" s="45"/>
      <c r="S58" s="45"/>
      <c r="T58" s="72"/>
      <c r="U58" s="45"/>
      <c r="V58" s="20" t="s">
        <v>43</v>
      </c>
    </row>
    <row r="59" spans="1:22" s="3" customFormat="1" ht="128" customHeight="1">
      <c r="A59" s="19">
        <v>48</v>
      </c>
      <c r="B59" s="20" t="s">
        <v>29</v>
      </c>
      <c r="C59" s="20" t="s">
        <v>31</v>
      </c>
      <c r="D59" s="43" t="s">
        <v>192</v>
      </c>
      <c r="E59" s="20" t="s">
        <v>256</v>
      </c>
      <c r="F59" s="20" t="s">
        <v>34</v>
      </c>
      <c r="G59" s="20" t="s">
        <v>223</v>
      </c>
      <c r="H59" s="21">
        <v>700</v>
      </c>
      <c r="I59" s="29" t="s">
        <v>257</v>
      </c>
      <c r="J59" s="20" t="s">
        <v>258</v>
      </c>
      <c r="K59" s="52">
        <v>2025</v>
      </c>
      <c r="L59" s="21">
        <v>700</v>
      </c>
      <c r="M59" s="52"/>
      <c r="N59" s="53" t="s">
        <v>259</v>
      </c>
      <c r="O59" s="52">
        <v>3000</v>
      </c>
      <c r="P59" s="23" t="s">
        <v>39</v>
      </c>
      <c r="Q59" s="23" t="s">
        <v>39</v>
      </c>
      <c r="R59" s="23" t="s">
        <v>39</v>
      </c>
      <c r="S59" s="20" t="s">
        <v>40</v>
      </c>
      <c r="T59" s="20" t="s">
        <v>152</v>
      </c>
      <c r="U59" s="20" t="s">
        <v>42</v>
      </c>
      <c r="V59" s="20" t="s">
        <v>43</v>
      </c>
    </row>
    <row r="60" spans="1:22" s="3" customFormat="1" ht="75" customHeight="1">
      <c r="A60" s="19">
        <v>49</v>
      </c>
      <c r="B60" s="20" t="s">
        <v>29</v>
      </c>
      <c r="C60" s="20" t="s">
        <v>31</v>
      </c>
      <c r="D60" s="43" t="s">
        <v>192</v>
      </c>
      <c r="E60" s="20" t="s">
        <v>260</v>
      </c>
      <c r="F60" s="20" t="s">
        <v>158</v>
      </c>
      <c r="G60" s="20" t="s">
        <v>261</v>
      </c>
      <c r="H60" s="21">
        <v>210</v>
      </c>
      <c r="I60" s="29" t="s">
        <v>262</v>
      </c>
      <c r="J60" s="29" t="s">
        <v>263</v>
      </c>
      <c r="K60" s="52">
        <v>2025</v>
      </c>
      <c r="L60" s="21">
        <v>210</v>
      </c>
      <c r="M60" s="52"/>
      <c r="N60" s="29" t="s">
        <v>264</v>
      </c>
      <c r="O60" s="52">
        <v>200</v>
      </c>
      <c r="P60" s="23" t="s">
        <v>39</v>
      </c>
      <c r="Q60" s="23" t="s">
        <v>39</v>
      </c>
      <c r="R60" s="23" t="s">
        <v>39</v>
      </c>
      <c r="S60" s="20" t="s">
        <v>162</v>
      </c>
      <c r="T60" s="20" t="s">
        <v>152</v>
      </c>
      <c r="U60" s="20" t="s">
        <v>42</v>
      </c>
      <c r="V60" s="20" t="s">
        <v>43</v>
      </c>
    </row>
    <row r="61" spans="1:22" s="3" customFormat="1" ht="73" customHeight="1">
      <c r="A61" s="19">
        <v>50</v>
      </c>
      <c r="B61" s="20" t="s">
        <v>29</v>
      </c>
      <c r="C61" s="20" t="s">
        <v>31</v>
      </c>
      <c r="D61" s="43" t="s">
        <v>192</v>
      </c>
      <c r="E61" s="20" t="s">
        <v>265</v>
      </c>
      <c r="F61" s="20" t="s">
        <v>116</v>
      </c>
      <c r="G61" s="20" t="s">
        <v>266</v>
      </c>
      <c r="H61" s="21">
        <v>210</v>
      </c>
      <c r="I61" s="29" t="s">
        <v>262</v>
      </c>
      <c r="J61" s="20" t="s">
        <v>267</v>
      </c>
      <c r="K61" s="52">
        <v>2025</v>
      </c>
      <c r="L61" s="21">
        <v>210</v>
      </c>
      <c r="M61" s="52"/>
      <c r="N61" s="53" t="s">
        <v>264</v>
      </c>
      <c r="O61" s="52">
        <v>200</v>
      </c>
      <c r="P61" s="23" t="s">
        <v>39</v>
      </c>
      <c r="Q61" s="23" t="s">
        <v>39</v>
      </c>
      <c r="R61" s="23" t="s">
        <v>39</v>
      </c>
      <c r="S61" s="20" t="s">
        <v>120</v>
      </c>
      <c r="T61" s="20" t="s">
        <v>152</v>
      </c>
      <c r="U61" s="20" t="s">
        <v>42</v>
      </c>
      <c r="V61" s="20" t="s">
        <v>43</v>
      </c>
    </row>
    <row r="62" spans="1:22" s="3" customFormat="1" ht="40" customHeight="1">
      <c r="A62" s="44" t="s">
        <v>268</v>
      </c>
      <c r="B62" s="109" t="s">
        <v>269</v>
      </c>
      <c r="C62" s="110"/>
      <c r="D62" s="111"/>
      <c r="E62" s="46">
        <f>E63+E65+E72+E74</f>
        <v>9</v>
      </c>
      <c r="F62" s="46"/>
      <c r="G62" s="46"/>
      <c r="H62" s="47">
        <f>H63+H65+H72+H74</f>
        <v>2114</v>
      </c>
      <c r="I62" s="65"/>
      <c r="J62" s="66"/>
      <c r="K62" s="46"/>
      <c r="L62" s="47">
        <f>L63+L65+L72+L74</f>
        <v>2114</v>
      </c>
      <c r="M62" s="52"/>
      <c r="N62" s="67"/>
      <c r="O62" s="45"/>
      <c r="P62" s="45"/>
      <c r="Q62" s="45"/>
      <c r="R62" s="46"/>
      <c r="S62" s="73"/>
      <c r="T62" s="45"/>
      <c r="U62" s="67"/>
      <c r="V62" s="20"/>
    </row>
    <row r="63" spans="1:22" s="3" customFormat="1" ht="44" customHeight="1">
      <c r="A63" s="44">
        <v>1</v>
      </c>
      <c r="B63" s="112" t="s">
        <v>270</v>
      </c>
      <c r="C63" s="113"/>
      <c r="D63" s="114"/>
      <c r="E63" s="46">
        <v>1</v>
      </c>
      <c r="F63" s="46"/>
      <c r="G63" s="46"/>
      <c r="H63" s="47">
        <f>H64</f>
        <v>350</v>
      </c>
      <c r="I63" s="47"/>
      <c r="J63" s="47"/>
      <c r="K63" s="47"/>
      <c r="L63" s="47">
        <f>L64</f>
        <v>350</v>
      </c>
      <c r="M63" s="52"/>
      <c r="N63" s="66"/>
      <c r="O63" s="46"/>
      <c r="P63" s="46"/>
      <c r="Q63" s="46"/>
      <c r="R63" s="46"/>
      <c r="S63" s="46"/>
      <c r="T63" s="46"/>
      <c r="U63" s="46"/>
      <c r="V63" s="20"/>
    </row>
    <row r="64" spans="1:22" s="3" customFormat="1" ht="101" customHeight="1">
      <c r="A64" s="19">
        <v>51</v>
      </c>
      <c r="B64" s="42" t="s">
        <v>29</v>
      </c>
      <c r="C64" s="49" t="s">
        <v>271</v>
      </c>
      <c r="D64" s="49" t="s">
        <v>272</v>
      </c>
      <c r="E64" s="20" t="s">
        <v>273</v>
      </c>
      <c r="F64" s="20" t="s">
        <v>158</v>
      </c>
      <c r="G64" s="20" t="s">
        <v>274</v>
      </c>
      <c r="H64" s="22">
        <v>350</v>
      </c>
      <c r="I64" s="29" t="s">
        <v>275</v>
      </c>
      <c r="J64" s="53" t="s">
        <v>276</v>
      </c>
      <c r="K64" s="20">
        <v>2025</v>
      </c>
      <c r="L64" s="22">
        <v>350</v>
      </c>
      <c r="M64" s="52"/>
      <c r="N64" s="53" t="s">
        <v>53</v>
      </c>
      <c r="O64" s="26">
        <v>1936</v>
      </c>
      <c r="P64" s="26" t="s">
        <v>39</v>
      </c>
      <c r="Q64" s="26" t="s">
        <v>39</v>
      </c>
      <c r="R64" s="20" t="s">
        <v>39</v>
      </c>
      <c r="S64" s="64" t="s">
        <v>162</v>
      </c>
      <c r="T64" s="26" t="s">
        <v>152</v>
      </c>
      <c r="U64" s="33"/>
      <c r="V64" s="20" t="s">
        <v>43</v>
      </c>
    </row>
    <row r="65" spans="1:22" s="3" customFormat="1" ht="47" customHeight="1">
      <c r="A65" s="44">
        <v>2</v>
      </c>
      <c r="B65" s="115" t="s">
        <v>167</v>
      </c>
      <c r="C65" s="116"/>
      <c r="D65" s="117"/>
      <c r="E65" s="46">
        <v>6</v>
      </c>
      <c r="F65" s="46"/>
      <c r="G65" s="46"/>
      <c r="H65" s="47">
        <f>SUM(H66:H71)</f>
        <v>1300</v>
      </c>
      <c r="I65" s="65"/>
      <c r="J65" s="66"/>
      <c r="K65" s="46"/>
      <c r="L65" s="47">
        <f>SUM(L66:L71)</f>
        <v>1300</v>
      </c>
      <c r="M65" s="52"/>
      <c r="N65" s="66"/>
      <c r="O65" s="45"/>
      <c r="P65" s="45"/>
      <c r="Q65" s="45"/>
      <c r="R65" s="46"/>
      <c r="S65" s="73"/>
      <c r="T65" s="45"/>
      <c r="U65" s="67"/>
      <c r="V65" s="20" t="s">
        <v>43</v>
      </c>
    </row>
    <row r="66" spans="1:22" s="3" customFormat="1" ht="73" customHeight="1">
      <c r="A66" s="19">
        <v>52</v>
      </c>
      <c r="B66" s="74" t="s">
        <v>29</v>
      </c>
      <c r="C66" s="75" t="s">
        <v>271</v>
      </c>
      <c r="D66" s="75" t="s">
        <v>167</v>
      </c>
      <c r="E66" s="23" t="s">
        <v>277</v>
      </c>
      <c r="F66" s="23" t="s">
        <v>116</v>
      </c>
      <c r="G66" s="24" t="s">
        <v>278</v>
      </c>
      <c r="H66" s="25">
        <v>280</v>
      </c>
      <c r="I66" s="20" t="s">
        <v>279</v>
      </c>
      <c r="J66" s="20" t="s">
        <v>280</v>
      </c>
      <c r="K66" s="24">
        <v>2025</v>
      </c>
      <c r="L66" s="25">
        <v>280</v>
      </c>
      <c r="M66" s="52"/>
      <c r="N66" s="53" t="s">
        <v>53</v>
      </c>
      <c r="O66" s="24">
        <v>48000</v>
      </c>
      <c r="P66" s="23" t="s">
        <v>39</v>
      </c>
      <c r="Q66" s="23" t="s">
        <v>39</v>
      </c>
      <c r="R66" s="23" t="s">
        <v>39</v>
      </c>
      <c r="S66" s="23" t="s">
        <v>120</v>
      </c>
      <c r="T66" s="23" t="s">
        <v>152</v>
      </c>
      <c r="U66" s="20" t="s">
        <v>42</v>
      </c>
      <c r="V66" s="20" t="s">
        <v>43</v>
      </c>
    </row>
    <row r="67" spans="1:22" s="3" customFormat="1" ht="134" customHeight="1">
      <c r="A67" s="19">
        <v>53</v>
      </c>
      <c r="B67" s="30" t="s">
        <v>29</v>
      </c>
      <c r="C67" s="30" t="s">
        <v>269</v>
      </c>
      <c r="D67" s="30" t="s">
        <v>167</v>
      </c>
      <c r="E67" s="20" t="s">
        <v>281</v>
      </c>
      <c r="F67" s="20" t="s">
        <v>34</v>
      </c>
      <c r="G67" s="20" t="s">
        <v>282</v>
      </c>
      <c r="H67" s="21">
        <v>120</v>
      </c>
      <c r="I67" s="62" t="s">
        <v>283</v>
      </c>
      <c r="J67" s="52" t="s">
        <v>284</v>
      </c>
      <c r="K67" s="52">
        <v>2025</v>
      </c>
      <c r="L67" s="21">
        <v>120</v>
      </c>
      <c r="M67" s="52"/>
      <c r="N67" s="53" t="s">
        <v>53</v>
      </c>
      <c r="O67" s="52">
        <v>5148</v>
      </c>
      <c r="P67" s="20" t="s">
        <v>39</v>
      </c>
      <c r="Q67" s="20" t="s">
        <v>39</v>
      </c>
      <c r="R67" s="20" t="s">
        <v>39</v>
      </c>
      <c r="S67" s="20" t="s">
        <v>40</v>
      </c>
      <c r="T67" s="20" t="s">
        <v>152</v>
      </c>
      <c r="U67" s="20" t="s">
        <v>42</v>
      </c>
      <c r="V67" s="20" t="s">
        <v>43</v>
      </c>
    </row>
    <row r="68" spans="1:22" s="3" customFormat="1" ht="100" customHeight="1">
      <c r="A68" s="19">
        <v>54</v>
      </c>
      <c r="B68" s="20" t="s">
        <v>29</v>
      </c>
      <c r="C68" s="20" t="s">
        <v>269</v>
      </c>
      <c r="D68" s="20" t="s">
        <v>167</v>
      </c>
      <c r="E68" s="20" t="s">
        <v>285</v>
      </c>
      <c r="F68" s="20" t="s">
        <v>34</v>
      </c>
      <c r="G68" s="20" t="s">
        <v>286</v>
      </c>
      <c r="H68" s="21">
        <v>280</v>
      </c>
      <c r="I68" s="29" t="s">
        <v>170</v>
      </c>
      <c r="J68" s="20" t="s">
        <v>287</v>
      </c>
      <c r="K68" s="52">
        <v>2025</v>
      </c>
      <c r="L68" s="21">
        <v>280</v>
      </c>
      <c r="M68" s="52"/>
      <c r="N68" s="26" t="s">
        <v>172</v>
      </c>
      <c r="O68" s="52">
        <v>12000</v>
      </c>
      <c r="P68" s="20" t="s">
        <v>39</v>
      </c>
      <c r="Q68" s="20" t="s">
        <v>39</v>
      </c>
      <c r="R68" s="20" t="s">
        <v>39</v>
      </c>
      <c r="S68" s="20" t="s">
        <v>40</v>
      </c>
      <c r="T68" s="20" t="s">
        <v>152</v>
      </c>
      <c r="U68" s="20" t="s">
        <v>42</v>
      </c>
      <c r="V68" s="20" t="s">
        <v>43</v>
      </c>
    </row>
    <row r="69" spans="1:22" s="5" customFormat="1" ht="121" customHeight="1">
      <c r="A69" s="19">
        <v>55</v>
      </c>
      <c r="B69" s="76" t="s">
        <v>29</v>
      </c>
      <c r="C69" s="76" t="s">
        <v>269</v>
      </c>
      <c r="D69" s="76" t="s">
        <v>167</v>
      </c>
      <c r="E69" s="76" t="s">
        <v>288</v>
      </c>
      <c r="F69" s="20" t="s">
        <v>34</v>
      </c>
      <c r="G69" s="77" t="s">
        <v>282</v>
      </c>
      <c r="H69" s="78">
        <v>210</v>
      </c>
      <c r="I69" s="20" t="s">
        <v>289</v>
      </c>
      <c r="J69" s="29" t="s">
        <v>290</v>
      </c>
      <c r="K69" s="78">
        <v>2025</v>
      </c>
      <c r="L69" s="78">
        <v>210</v>
      </c>
      <c r="M69" s="78">
        <v>0</v>
      </c>
      <c r="N69" s="53" t="s">
        <v>172</v>
      </c>
      <c r="O69" s="77">
        <v>41071</v>
      </c>
      <c r="P69" s="76" t="s">
        <v>39</v>
      </c>
      <c r="Q69" s="76" t="s">
        <v>39</v>
      </c>
      <c r="R69" s="76" t="s">
        <v>39</v>
      </c>
      <c r="S69" s="76" t="s">
        <v>291</v>
      </c>
      <c r="T69" s="76" t="s">
        <v>292</v>
      </c>
      <c r="U69" s="76" t="s">
        <v>42</v>
      </c>
      <c r="V69" s="20" t="s">
        <v>43</v>
      </c>
    </row>
    <row r="70" spans="1:22" s="6" customFormat="1" ht="119" customHeight="1">
      <c r="A70" s="19">
        <v>56</v>
      </c>
      <c r="B70" s="77" t="s">
        <v>29</v>
      </c>
      <c r="C70" s="77" t="s">
        <v>269</v>
      </c>
      <c r="D70" s="77" t="s">
        <v>167</v>
      </c>
      <c r="E70" s="77" t="s">
        <v>293</v>
      </c>
      <c r="F70" s="77" t="s">
        <v>34</v>
      </c>
      <c r="G70" s="77" t="s">
        <v>294</v>
      </c>
      <c r="H70" s="77">
        <v>210</v>
      </c>
      <c r="I70" s="29" t="s">
        <v>295</v>
      </c>
      <c r="J70" s="29" t="s">
        <v>296</v>
      </c>
      <c r="K70" s="77">
        <v>2025</v>
      </c>
      <c r="L70" s="77">
        <v>210</v>
      </c>
      <c r="M70" s="77">
        <v>0</v>
      </c>
      <c r="N70" s="53" t="s">
        <v>172</v>
      </c>
      <c r="O70" s="77">
        <v>41071</v>
      </c>
      <c r="P70" s="76" t="s">
        <v>39</v>
      </c>
      <c r="Q70" s="76" t="s">
        <v>39</v>
      </c>
      <c r="R70" s="76" t="s">
        <v>39</v>
      </c>
      <c r="S70" s="76" t="s">
        <v>291</v>
      </c>
      <c r="T70" s="76" t="s">
        <v>292</v>
      </c>
      <c r="U70" s="76" t="s">
        <v>42</v>
      </c>
      <c r="V70" s="20" t="s">
        <v>43</v>
      </c>
    </row>
    <row r="71" spans="1:22" s="3" customFormat="1" ht="127" customHeight="1">
      <c r="A71" s="19">
        <v>57</v>
      </c>
      <c r="B71" s="20" t="s">
        <v>29</v>
      </c>
      <c r="C71" s="20" t="s">
        <v>269</v>
      </c>
      <c r="D71" s="20" t="s">
        <v>167</v>
      </c>
      <c r="E71" s="20" t="s">
        <v>297</v>
      </c>
      <c r="F71" s="20" t="s">
        <v>34</v>
      </c>
      <c r="G71" s="20" t="s">
        <v>298</v>
      </c>
      <c r="H71" s="21">
        <v>200</v>
      </c>
      <c r="I71" s="62" t="s">
        <v>299</v>
      </c>
      <c r="J71" s="20" t="s">
        <v>300</v>
      </c>
      <c r="K71" s="52">
        <v>2025</v>
      </c>
      <c r="L71" s="21">
        <v>200</v>
      </c>
      <c r="M71" s="52"/>
      <c r="N71" s="53" t="s">
        <v>301</v>
      </c>
      <c r="O71" s="52">
        <v>15000</v>
      </c>
      <c r="P71" s="20" t="s">
        <v>39</v>
      </c>
      <c r="Q71" s="20" t="s">
        <v>39</v>
      </c>
      <c r="R71" s="20" t="s">
        <v>39</v>
      </c>
      <c r="S71" s="20" t="s">
        <v>40</v>
      </c>
      <c r="T71" s="20" t="s">
        <v>152</v>
      </c>
      <c r="U71" s="20" t="s">
        <v>42</v>
      </c>
      <c r="V71" s="20" t="s">
        <v>43</v>
      </c>
    </row>
    <row r="72" spans="1:22" s="3" customFormat="1" ht="44" customHeight="1">
      <c r="A72" s="44">
        <v>3</v>
      </c>
      <c r="B72" s="112" t="s">
        <v>302</v>
      </c>
      <c r="C72" s="113"/>
      <c r="D72" s="114"/>
      <c r="E72" s="46">
        <v>1</v>
      </c>
      <c r="F72" s="46"/>
      <c r="G72" s="46"/>
      <c r="H72" s="79">
        <v>380</v>
      </c>
      <c r="I72" s="92"/>
      <c r="J72" s="46"/>
      <c r="K72" s="51"/>
      <c r="L72" s="79">
        <v>380</v>
      </c>
      <c r="M72" s="52"/>
      <c r="N72" s="66"/>
      <c r="O72" s="51"/>
      <c r="P72" s="46"/>
      <c r="Q72" s="46"/>
      <c r="R72" s="46"/>
      <c r="S72" s="46"/>
      <c r="T72" s="46"/>
      <c r="U72" s="46"/>
      <c r="V72" s="20"/>
    </row>
    <row r="73" spans="1:22" s="3" customFormat="1" ht="140" customHeight="1">
      <c r="A73" s="19">
        <v>58</v>
      </c>
      <c r="B73" s="20" t="s">
        <v>29</v>
      </c>
      <c r="C73" s="20" t="s">
        <v>269</v>
      </c>
      <c r="D73" s="20" t="s">
        <v>302</v>
      </c>
      <c r="E73" s="20" t="s">
        <v>303</v>
      </c>
      <c r="F73" s="20" t="s">
        <v>34</v>
      </c>
      <c r="G73" s="20" t="s">
        <v>304</v>
      </c>
      <c r="H73" s="21">
        <v>380</v>
      </c>
      <c r="I73" s="62" t="s">
        <v>305</v>
      </c>
      <c r="J73" s="20" t="s">
        <v>306</v>
      </c>
      <c r="K73" s="52">
        <v>2025</v>
      </c>
      <c r="L73" s="21">
        <v>380</v>
      </c>
      <c r="M73" s="52"/>
      <c r="N73" s="20" t="s">
        <v>307</v>
      </c>
      <c r="O73" s="52">
        <v>35000</v>
      </c>
      <c r="P73" s="20" t="s">
        <v>39</v>
      </c>
      <c r="Q73" s="20" t="s">
        <v>39</v>
      </c>
      <c r="R73" s="20" t="s">
        <v>39</v>
      </c>
      <c r="S73" s="20" t="s">
        <v>40</v>
      </c>
      <c r="T73" s="20" t="s">
        <v>152</v>
      </c>
      <c r="U73" s="20" t="s">
        <v>42</v>
      </c>
      <c r="V73" s="20" t="s">
        <v>43</v>
      </c>
    </row>
    <row r="74" spans="1:22" s="3" customFormat="1" ht="45" customHeight="1">
      <c r="A74" s="44">
        <v>4</v>
      </c>
      <c r="B74" s="112" t="s">
        <v>308</v>
      </c>
      <c r="C74" s="113"/>
      <c r="D74" s="114"/>
      <c r="E74" s="46">
        <v>1</v>
      </c>
      <c r="F74" s="46"/>
      <c r="G74" s="46"/>
      <c r="H74" s="79">
        <v>84</v>
      </c>
      <c r="I74" s="92"/>
      <c r="J74" s="46"/>
      <c r="K74" s="51"/>
      <c r="L74" s="79">
        <v>84</v>
      </c>
      <c r="M74" s="52"/>
      <c r="N74" s="46"/>
      <c r="O74" s="51"/>
      <c r="P74" s="46"/>
      <c r="Q74" s="46"/>
      <c r="R74" s="46"/>
      <c r="S74" s="46"/>
      <c r="T74" s="46"/>
      <c r="U74" s="46"/>
      <c r="V74" s="20" t="s">
        <v>43</v>
      </c>
    </row>
    <row r="75" spans="1:22" s="3" customFormat="1" ht="90" customHeight="1">
      <c r="A75" s="19">
        <v>59</v>
      </c>
      <c r="B75" s="33" t="s">
        <v>29</v>
      </c>
      <c r="C75" s="33" t="s">
        <v>269</v>
      </c>
      <c r="D75" s="33" t="s">
        <v>308</v>
      </c>
      <c r="E75" s="33" t="s">
        <v>309</v>
      </c>
      <c r="F75" s="20" t="s">
        <v>125</v>
      </c>
      <c r="G75" s="33"/>
      <c r="H75" s="36">
        <v>84</v>
      </c>
      <c r="I75" s="93" t="s">
        <v>310</v>
      </c>
      <c r="J75" s="94" t="s">
        <v>311</v>
      </c>
      <c r="K75" s="33">
        <v>2025</v>
      </c>
      <c r="L75" s="36">
        <v>84</v>
      </c>
      <c r="M75" s="52"/>
      <c r="N75" s="53" t="s">
        <v>53</v>
      </c>
      <c r="O75" s="33">
        <v>89</v>
      </c>
      <c r="P75" s="33" t="s">
        <v>39</v>
      </c>
      <c r="Q75" s="33" t="s">
        <v>39</v>
      </c>
      <c r="R75" s="33" t="s">
        <v>39</v>
      </c>
      <c r="S75" s="33" t="s">
        <v>312</v>
      </c>
      <c r="T75" s="33" t="s">
        <v>152</v>
      </c>
      <c r="U75" s="33" t="s">
        <v>42</v>
      </c>
      <c r="V75" s="20" t="s">
        <v>43</v>
      </c>
    </row>
    <row r="76" spans="1:22" s="3" customFormat="1" ht="35" customHeight="1">
      <c r="A76" s="44" t="s">
        <v>313</v>
      </c>
      <c r="B76" s="118" t="s">
        <v>314</v>
      </c>
      <c r="C76" s="118"/>
      <c r="D76" s="118"/>
      <c r="E76" s="73">
        <v>1</v>
      </c>
      <c r="F76" s="80"/>
      <c r="G76" s="80"/>
      <c r="H76" s="81">
        <f>H77</f>
        <v>230</v>
      </c>
      <c r="I76" s="81"/>
      <c r="J76" s="81"/>
      <c r="K76" s="81"/>
      <c r="L76" s="81">
        <f>L77</f>
        <v>230</v>
      </c>
      <c r="M76" s="52"/>
      <c r="N76" s="80"/>
      <c r="O76" s="95"/>
      <c r="P76" s="95"/>
      <c r="Q76" s="95"/>
      <c r="R76" s="95"/>
      <c r="S76" s="8"/>
      <c r="T76" s="8"/>
      <c r="U76" s="8"/>
      <c r="V76" s="20"/>
    </row>
    <row r="77" spans="1:22" s="3" customFormat="1" ht="41" customHeight="1">
      <c r="A77" s="44">
        <v>1</v>
      </c>
      <c r="B77" s="112" t="s">
        <v>315</v>
      </c>
      <c r="C77" s="113"/>
      <c r="D77" s="114"/>
      <c r="E77" s="46">
        <v>1</v>
      </c>
      <c r="F77" s="46"/>
      <c r="G77" s="46"/>
      <c r="H77" s="79">
        <f>H78</f>
        <v>230</v>
      </c>
      <c r="I77" s="79"/>
      <c r="J77" s="79"/>
      <c r="K77" s="79"/>
      <c r="L77" s="79">
        <f>L78</f>
        <v>230</v>
      </c>
      <c r="M77" s="52"/>
      <c r="N77" s="66"/>
      <c r="O77" s="51"/>
      <c r="P77" s="46"/>
      <c r="Q77" s="46"/>
      <c r="R77" s="46"/>
      <c r="S77" s="46"/>
      <c r="T77" s="46"/>
      <c r="U77" s="46"/>
      <c r="V77" s="20"/>
    </row>
    <row r="78" spans="1:22" s="3" customFormat="1" ht="59" customHeight="1">
      <c r="A78" s="19">
        <v>60</v>
      </c>
      <c r="B78" s="20" t="s">
        <v>29</v>
      </c>
      <c r="C78" s="20" t="s">
        <v>314</v>
      </c>
      <c r="D78" s="20" t="s">
        <v>315</v>
      </c>
      <c r="E78" s="20" t="s">
        <v>316</v>
      </c>
      <c r="F78" s="20" t="s">
        <v>125</v>
      </c>
      <c r="G78" s="20"/>
      <c r="H78" s="22">
        <v>230</v>
      </c>
      <c r="I78" s="54" t="s">
        <v>317</v>
      </c>
      <c r="J78" s="54" t="s">
        <v>318</v>
      </c>
      <c r="K78" s="26">
        <v>2025</v>
      </c>
      <c r="L78" s="22">
        <v>230</v>
      </c>
      <c r="M78" s="52"/>
      <c r="N78" s="54" t="s">
        <v>319</v>
      </c>
      <c r="O78" s="26">
        <v>4000</v>
      </c>
      <c r="P78" s="20" t="s">
        <v>42</v>
      </c>
      <c r="Q78" s="20" t="s">
        <v>39</v>
      </c>
      <c r="R78" s="20" t="s">
        <v>39</v>
      </c>
      <c r="S78" s="20" t="s">
        <v>320</v>
      </c>
      <c r="T78" s="20" t="s">
        <v>152</v>
      </c>
      <c r="U78" s="20" t="s">
        <v>42</v>
      </c>
      <c r="V78" s="20" t="s">
        <v>43</v>
      </c>
    </row>
    <row r="79" spans="1:22" s="3" customFormat="1" ht="43" customHeight="1">
      <c r="A79" s="44" t="s">
        <v>321</v>
      </c>
      <c r="B79" s="119" t="s">
        <v>322</v>
      </c>
      <c r="C79" s="119"/>
      <c r="D79" s="119"/>
      <c r="E79" s="48">
        <v>2</v>
      </c>
      <c r="F79" s="46"/>
      <c r="G79" s="46"/>
      <c r="H79" s="47">
        <f>H80+H83</f>
        <v>987</v>
      </c>
      <c r="I79" s="65"/>
      <c r="J79" s="96"/>
      <c r="K79" s="46"/>
      <c r="L79" s="47">
        <f>L80+L83</f>
        <v>987</v>
      </c>
      <c r="M79" s="52"/>
      <c r="N79" s="66"/>
      <c r="O79" s="45"/>
      <c r="P79" s="45"/>
      <c r="Q79" s="45"/>
      <c r="R79" s="46"/>
      <c r="S79" s="73"/>
      <c r="T79" s="45"/>
      <c r="U79" s="67"/>
      <c r="V79" s="20"/>
    </row>
    <row r="80" spans="1:22" s="3" customFormat="1" ht="38" customHeight="1">
      <c r="A80" s="44" t="s">
        <v>323</v>
      </c>
      <c r="B80" s="119" t="s">
        <v>324</v>
      </c>
      <c r="C80" s="119"/>
      <c r="D80" s="119"/>
      <c r="E80" s="48">
        <v>1</v>
      </c>
      <c r="F80" s="46"/>
      <c r="G80" s="46"/>
      <c r="H80" s="47">
        <v>600</v>
      </c>
      <c r="I80" s="46"/>
      <c r="J80" s="46"/>
      <c r="K80" s="46"/>
      <c r="L80" s="47">
        <v>600</v>
      </c>
      <c r="M80" s="52"/>
      <c r="N80" s="66"/>
      <c r="O80" s="46"/>
      <c r="P80" s="46"/>
      <c r="Q80" s="46"/>
      <c r="R80" s="46"/>
      <c r="S80" s="46"/>
      <c r="T80" s="46"/>
      <c r="U80" s="46"/>
      <c r="V80" s="20"/>
    </row>
    <row r="81" spans="1:22" s="3" customFormat="1" ht="41" customHeight="1">
      <c r="A81" s="44">
        <v>1</v>
      </c>
      <c r="B81" s="120" t="s">
        <v>325</v>
      </c>
      <c r="C81" s="120"/>
      <c r="D81" s="120"/>
      <c r="E81" s="82">
        <v>1</v>
      </c>
      <c r="F81" s="83"/>
      <c r="G81" s="84"/>
      <c r="H81" s="85">
        <v>600</v>
      </c>
      <c r="I81" s="46"/>
      <c r="J81" s="46"/>
      <c r="K81" s="84"/>
      <c r="L81" s="85">
        <v>600</v>
      </c>
      <c r="M81" s="52"/>
      <c r="N81" s="66"/>
      <c r="O81" s="84"/>
      <c r="P81" s="83"/>
      <c r="Q81" s="83"/>
      <c r="R81" s="83"/>
      <c r="S81" s="83"/>
      <c r="T81" s="83"/>
      <c r="U81" s="46"/>
      <c r="V81" s="20"/>
    </row>
    <row r="82" spans="1:22" s="3" customFormat="1" ht="73" customHeight="1">
      <c r="A82" s="19">
        <v>61</v>
      </c>
      <c r="B82" s="86" t="s">
        <v>322</v>
      </c>
      <c r="C82" s="86" t="s">
        <v>324</v>
      </c>
      <c r="D82" s="86" t="s">
        <v>325</v>
      </c>
      <c r="E82" s="38" t="s">
        <v>326</v>
      </c>
      <c r="F82" s="55" t="s">
        <v>125</v>
      </c>
      <c r="G82" s="56" t="s">
        <v>327</v>
      </c>
      <c r="H82" s="87">
        <v>600</v>
      </c>
      <c r="I82" s="55" t="s">
        <v>328</v>
      </c>
      <c r="J82" s="55" t="s">
        <v>329</v>
      </c>
      <c r="K82" s="56" t="s">
        <v>330</v>
      </c>
      <c r="L82" s="87">
        <v>600</v>
      </c>
      <c r="M82" s="52"/>
      <c r="N82" s="38" t="s">
        <v>331</v>
      </c>
      <c r="O82" s="56">
        <v>6000</v>
      </c>
      <c r="P82" s="38" t="s">
        <v>42</v>
      </c>
      <c r="Q82" s="38" t="s">
        <v>39</v>
      </c>
      <c r="R82" s="38" t="s">
        <v>39</v>
      </c>
      <c r="S82" s="38" t="s">
        <v>332</v>
      </c>
      <c r="T82" s="38" t="s">
        <v>333</v>
      </c>
      <c r="U82" s="38" t="s">
        <v>42</v>
      </c>
      <c r="V82" s="20" t="s">
        <v>43</v>
      </c>
    </row>
    <row r="83" spans="1:22" s="3" customFormat="1" ht="44" customHeight="1">
      <c r="A83" s="44" t="s">
        <v>268</v>
      </c>
      <c r="B83" s="88" t="s">
        <v>334</v>
      </c>
      <c r="C83" s="84"/>
      <c r="D83" s="89"/>
      <c r="E83" s="83">
        <v>1</v>
      </c>
      <c r="F83" s="83"/>
      <c r="G83" s="84"/>
      <c r="H83" s="85">
        <f>H84</f>
        <v>387</v>
      </c>
      <c r="I83" s="85"/>
      <c r="J83" s="85"/>
      <c r="K83" s="85"/>
      <c r="L83" s="85">
        <f>L84</f>
        <v>387</v>
      </c>
      <c r="M83" s="52"/>
      <c r="N83" s="66"/>
      <c r="O83" s="84"/>
      <c r="P83" s="83"/>
      <c r="Q83" s="83"/>
      <c r="R83" s="83"/>
      <c r="S83" s="83"/>
      <c r="T83" s="83"/>
      <c r="U83" s="46"/>
      <c r="V83" s="20"/>
    </row>
    <row r="84" spans="1:22" s="3" customFormat="1" ht="41" customHeight="1">
      <c r="A84" s="44">
        <v>1</v>
      </c>
      <c r="B84" s="45" t="s">
        <v>335</v>
      </c>
      <c r="C84" s="45"/>
      <c r="D84" s="45"/>
      <c r="E84" s="45">
        <v>1</v>
      </c>
      <c r="F84" s="46"/>
      <c r="G84" s="45"/>
      <c r="H84" s="47">
        <f>H85</f>
        <v>387</v>
      </c>
      <c r="I84" s="47"/>
      <c r="J84" s="47"/>
      <c r="K84" s="47"/>
      <c r="L84" s="47">
        <f>L85</f>
        <v>387</v>
      </c>
      <c r="M84" s="52"/>
      <c r="N84" s="66"/>
      <c r="O84" s="45"/>
      <c r="P84" s="45"/>
      <c r="Q84" s="45"/>
      <c r="R84" s="45"/>
      <c r="S84" s="45"/>
      <c r="T84" s="45"/>
      <c r="U84" s="45"/>
      <c r="V84" s="20"/>
    </row>
    <row r="85" spans="1:22" s="3" customFormat="1" ht="101" customHeight="1">
      <c r="A85" s="19">
        <v>62</v>
      </c>
      <c r="B85" s="38" t="s">
        <v>322</v>
      </c>
      <c r="C85" s="38" t="s">
        <v>334</v>
      </c>
      <c r="D85" s="38" t="s">
        <v>335</v>
      </c>
      <c r="E85" s="38" t="s">
        <v>336</v>
      </c>
      <c r="F85" s="20" t="s">
        <v>125</v>
      </c>
      <c r="G85" s="24" t="s">
        <v>327</v>
      </c>
      <c r="H85" s="25">
        <v>387</v>
      </c>
      <c r="I85" s="54" t="s">
        <v>337</v>
      </c>
      <c r="J85" s="54" t="s">
        <v>338</v>
      </c>
      <c r="K85" s="24" t="s">
        <v>330</v>
      </c>
      <c r="L85" s="25">
        <v>387</v>
      </c>
      <c r="M85" s="52"/>
      <c r="N85" s="23" t="s">
        <v>331</v>
      </c>
      <c r="O85" s="24">
        <v>2500</v>
      </c>
      <c r="P85" s="23" t="s">
        <v>42</v>
      </c>
      <c r="Q85" s="23" t="s">
        <v>39</v>
      </c>
      <c r="R85" s="23" t="s">
        <v>39</v>
      </c>
      <c r="S85" s="23" t="s">
        <v>332</v>
      </c>
      <c r="T85" s="23" t="s">
        <v>333</v>
      </c>
      <c r="U85" s="23" t="s">
        <v>42</v>
      </c>
      <c r="V85" s="20" t="s">
        <v>43</v>
      </c>
    </row>
    <row r="86" spans="1:22" s="3" customFormat="1" ht="44" customHeight="1">
      <c r="A86" s="44" t="s">
        <v>339</v>
      </c>
      <c r="B86" s="112" t="s">
        <v>340</v>
      </c>
      <c r="C86" s="113"/>
      <c r="D86" s="114"/>
      <c r="E86" s="90">
        <f>E87+E109</f>
        <v>25</v>
      </c>
      <c r="F86" s="46"/>
      <c r="G86" s="45"/>
      <c r="H86" s="47">
        <f>H87+H109</f>
        <v>3209.8599999999997</v>
      </c>
      <c r="I86" s="47"/>
      <c r="J86" s="47"/>
      <c r="K86" s="47"/>
      <c r="L86" s="47">
        <f>L87+L109</f>
        <v>3209.8599999999997</v>
      </c>
      <c r="M86" s="52"/>
      <c r="N86" s="46"/>
      <c r="O86" s="45"/>
      <c r="P86" s="83"/>
      <c r="Q86" s="83"/>
      <c r="R86" s="83"/>
      <c r="S86" s="83"/>
      <c r="T86" s="83"/>
      <c r="U86" s="83"/>
      <c r="V86" s="20"/>
    </row>
    <row r="87" spans="1:22" s="3" customFormat="1" ht="44" customHeight="1">
      <c r="A87" s="44" t="s">
        <v>323</v>
      </c>
      <c r="B87" s="112" t="s">
        <v>341</v>
      </c>
      <c r="C87" s="113"/>
      <c r="D87" s="114"/>
      <c r="E87" s="90">
        <f t="shared" ref="E87:H87" si="3">E88+E1</f>
        <v>19</v>
      </c>
      <c r="F87" s="90"/>
      <c r="G87" s="90"/>
      <c r="H87" s="90">
        <f t="shared" si="3"/>
        <v>2093.6</v>
      </c>
      <c r="I87" s="90"/>
      <c r="J87" s="90"/>
      <c r="K87" s="90"/>
      <c r="L87" s="90">
        <f>L88+L1</f>
        <v>2093.6</v>
      </c>
      <c r="M87" s="52"/>
      <c r="N87" s="46"/>
      <c r="O87" s="45"/>
      <c r="P87" s="83"/>
      <c r="Q87" s="83"/>
      <c r="R87" s="83"/>
      <c r="S87" s="83"/>
      <c r="T87" s="83"/>
      <c r="U87" s="83"/>
      <c r="V87" s="20"/>
    </row>
    <row r="88" spans="1:22" s="3" customFormat="1" ht="45" customHeight="1">
      <c r="A88" s="44">
        <v>1</v>
      </c>
      <c r="B88" s="112" t="s">
        <v>342</v>
      </c>
      <c r="C88" s="113"/>
      <c r="D88" s="114"/>
      <c r="E88" s="90">
        <v>19</v>
      </c>
      <c r="F88" s="46"/>
      <c r="G88" s="45"/>
      <c r="H88" s="47">
        <f>SUM(H89:H107)</f>
        <v>2093.6</v>
      </c>
      <c r="I88" s="47"/>
      <c r="J88" s="47"/>
      <c r="K88" s="47"/>
      <c r="L88" s="47">
        <f>SUM(L89:L107)</f>
        <v>2093.6</v>
      </c>
      <c r="M88" s="52"/>
      <c r="N88" s="46"/>
      <c r="O88" s="45"/>
      <c r="P88" s="83"/>
      <c r="Q88" s="83"/>
      <c r="R88" s="83"/>
      <c r="S88" s="83"/>
      <c r="T88" s="83"/>
      <c r="U88" s="83"/>
      <c r="V88" s="20"/>
    </row>
    <row r="89" spans="1:22" s="3" customFormat="1" ht="59" customHeight="1">
      <c r="A89" s="19">
        <v>63</v>
      </c>
      <c r="B89" s="33" t="s">
        <v>340</v>
      </c>
      <c r="C89" s="33" t="s">
        <v>343</v>
      </c>
      <c r="D89" s="33" t="s">
        <v>344</v>
      </c>
      <c r="E89" s="33" t="s">
        <v>345</v>
      </c>
      <c r="F89" s="33" t="s">
        <v>136</v>
      </c>
      <c r="G89" s="33" t="s">
        <v>346</v>
      </c>
      <c r="H89" s="36">
        <v>71.91</v>
      </c>
      <c r="I89" s="63" t="s">
        <v>347</v>
      </c>
      <c r="J89" s="33" t="s">
        <v>348</v>
      </c>
      <c r="K89" s="20">
        <v>2025</v>
      </c>
      <c r="L89" s="36">
        <v>71.91</v>
      </c>
      <c r="M89" s="52"/>
      <c r="N89" s="20" t="s">
        <v>67</v>
      </c>
      <c r="O89" s="33">
        <v>450</v>
      </c>
      <c r="P89" s="33" t="s">
        <v>39</v>
      </c>
      <c r="Q89" s="33" t="s">
        <v>39</v>
      </c>
      <c r="R89" s="33" t="s">
        <v>39</v>
      </c>
      <c r="S89" s="64" t="s">
        <v>138</v>
      </c>
      <c r="T89" s="20" t="s">
        <v>41</v>
      </c>
      <c r="U89" s="33" t="s">
        <v>42</v>
      </c>
      <c r="V89" s="20" t="s">
        <v>43</v>
      </c>
    </row>
    <row r="90" spans="1:22" s="3" customFormat="1" ht="74" customHeight="1">
      <c r="A90" s="19">
        <v>64</v>
      </c>
      <c r="B90" s="20" t="s">
        <v>340</v>
      </c>
      <c r="C90" s="20" t="s">
        <v>341</v>
      </c>
      <c r="D90" s="20" t="s">
        <v>342</v>
      </c>
      <c r="E90" s="20" t="s">
        <v>349</v>
      </c>
      <c r="F90" s="20" t="s">
        <v>243</v>
      </c>
      <c r="G90" s="20" t="s">
        <v>350</v>
      </c>
      <c r="H90" s="22">
        <v>145.88999999999999</v>
      </c>
      <c r="I90" s="20" t="s">
        <v>351</v>
      </c>
      <c r="J90" s="20" t="s">
        <v>352</v>
      </c>
      <c r="K90" s="20">
        <v>2025</v>
      </c>
      <c r="L90" s="22">
        <v>145.88999999999999</v>
      </c>
      <c r="M90" s="52"/>
      <c r="N90" s="53" t="s">
        <v>147</v>
      </c>
      <c r="O90" s="20">
        <v>124</v>
      </c>
      <c r="P90" s="20" t="s">
        <v>39</v>
      </c>
      <c r="Q90" s="20" t="s">
        <v>39</v>
      </c>
      <c r="R90" s="20" t="s">
        <v>39</v>
      </c>
      <c r="S90" s="20" t="s">
        <v>181</v>
      </c>
      <c r="T90" s="20" t="s">
        <v>41</v>
      </c>
      <c r="U90" s="20" t="s">
        <v>42</v>
      </c>
      <c r="V90" s="20" t="s">
        <v>43</v>
      </c>
    </row>
    <row r="91" spans="1:22" s="3" customFormat="1" ht="89" customHeight="1">
      <c r="A91" s="19">
        <v>65</v>
      </c>
      <c r="B91" s="20" t="s">
        <v>340</v>
      </c>
      <c r="C91" s="20" t="s">
        <v>341</v>
      </c>
      <c r="D91" s="20" t="s">
        <v>342</v>
      </c>
      <c r="E91" s="29" t="s">
        <v>353</v>
      </c>
      <c r="F91" s="20" t="s">
        <v>90</v>
      </c>
      <c r="G91" s="30" t="s">
        <v>354</v>
      </c>
      <c r="H91" s="36">
        <v>54.49</v>
      </c>
      <c r="I91" s="29" t="s">
        <v>355</v>
      </c>
      <c r="J91" s="29" t="s">
        <v>356</v>
      </c>
      <c r="K91" s="30">
        <v>2025</v>
      </c>
      <c r="L91" s="36">
        <v>54.49</v>
      </c>
      <c r="M91" s="52"/>
      <c r="N91" s="53" t="s">
        <v>53</v>
      </c>
      <c r="O91" s="30">
        <v>179</v>
      </c>
      <c r="P91" s="20" t="s">
        <v>39</v>
      </c>
      <c r="Q91" s="20" t="s">
        <v>39</v>
      </c>
      <c r="R91" s="20" t="s">
        <v>39</v>
      </c>
      <c r="S91" s="20" t="s">
        <v>94</v>
      </c>
      <c r="T91" s="20" t="s">
        <v>41</v>
      </c>
      <c r="U91" s="20" t="s">
        <v>42</v>
      </c>
      <c r="V91" s="20" t="s">
        <v>43</v>
      </c>
    </row>
    <row r="92" spans="1:22" s="7" customFormat="1" ht="84" customHeight="1">
      <c r="A92" s="19">
        <v>66</v>
      </c>
      <c r="B92" s="20" t="s">
        <v>340</v>
      </c>
      <c r="C92" s="20" t="s">
        <v>341</v>
      </c>
      <c r="D92" s="20" t="s">
        <v>342</v>
      </c>
      <c r="E92" s="29" t="s">
        <v>357</v>
      </c>
      <c r="F92" s="20" t="s">
        <v>90</v>
      </c>
      <c r="G92" s="30" t="s">
        <v>358</v>
      </c>
      <c r="H92" s="91">
        <v>48.29</v>
      </c>
      <c r="I92" s="29" t="s">
        <v>359</v>
      </c>
      <c r="J92" s="29" t="s">
        <v>360</v>
      </c>
      <c r="K92" s="30">
        <v>2025</v>
      </c>
      <c r="L92" s="91">
        <v>48.29</v>
      </c>
      <c r="M92" s="52"/>
      <c r="N92" s="53" t="s">
        <v>53</v>
      </c>
      <c r="O92" s="30">
        <v>514</v>
      </c>
      <c r="P92" s="20" t="s">
        <v>39</v>
      </c>
      <c r="Q92" s="20" t="s">
        <v>39</v>
      </c>
      <c r="R92" s="20" t="s">
        <v>39</v>
      </c>
      <c r="S92" s="20" t="s">
        <v>94</v>
      </c>
      <c r="T92" s="20" t="s">
        <v>41</v>
      </c>
      <c r="U92" s="20" t="s">
        <v>42</v>
      </c>
      <c r="V92" s="20" t="s">
        <v>43</v>
      </c>
    </row>
    <row r="93" spans="1:22" s="3" customFormat="1" ht="79" customHeight="1">
      <c r="A93" s="19">
        <v>67</v>
      </c>
      <c r="B93" s="20" t="s">
        <v>340</v>
      </c>
      <c r="C93" s="20" t="s">
        <v>341</v>
      </c>
      <c r="D93" s="20" t="s">
        <v>342</v>
      </c>
      <c r="E93" s="23" t="s">
        <v>361</v>
      </c>
      <c r="F93" s="23" t="s">
        <v>116</v>
      </c>
      <c r="G93" s="24" t="s">
        <v>362</v>
      </c>
      <c r="H93" s="25">
        <v>267.74</v>
      </c>
      <c r="I93" s="20" t="s">
        <v>496</v>
      </c>
      <c r="J93" s="53" t="s">
        <v>363</v>
      </c>
      <c r="K93" s="20">
        <v>2025</v>
      </c>
      <c r="L93" s="25">
        <v>267.74</v>
      </c>
      <c r="M93" s="52"/>
      <c r="N93" s="53" t="s">
        <v>53</v>
      </c>
      <c r="O93" s="24">
        <v>1490</v>
      </c>
      <c r="P93" s="29" t="s">
        <v>39</v>
      </c>
      <c r="Q93" s="29" t="s">
        <v>39</v>
      </c>
      <c r="R93" s="29" t="s">
        <v>39</v>
      </c>
      <c r="S93" s="23" t="s">
        <v>120</v>
      </c>
      <c r="T93" s="20" t="s">
        <v>41</v>
      </c>
      <c r="U93" s="20" t="s">
        <v>42</v>
      </c>
      <c r="V93" s="20" t="s">
        <v>43</v>
      </c>
    </row>
    <row r="94" spans="1:22" s="3" customFormat="1" ht="82" customHeight="1">
      <c r="A94" s="19">
        <v>68</v>
      </c>
      <c r="B94" s="20" t="s">
        <v>340</v>
      </c>
      <c r="C94" s="20" t="s">
        <v>341</v>
      </c>
      <c r="D94" s="20" t="s">
        <v>342</v>
      </c>
      <c r="E94" s="20" t="s">
        <v>364</v>
      </c>
      <c r="F94" s="20" t="s">
        <v>177</v>
      </c>
      <c r="G94" s="20" t="s">
        <v>365</v>
      </c>
      <c r="H94" s="22">
        <v>50</v>
      </c>
      <c r="I94" s="20" t="s">
        <v>366</v>
      </c>
      <c r="J94" s="20" t="s">
        <v>367</v>
      </c>
      <c r="K94" s="20">
        <v>2025</v>
      </c>
      <c r="L94" s="22">
        <v>50</v>
      </c>
      <c r="M94" s="52"/>
      <c r="N94" s="20" t="s">
        <v>204</v>
      </c>
      <c r="O94" s="20">
        <v>358</v>
      </c>
      <c r="P94" s="20" t="s">
        <v>39</v>
      </c>
      <c r="Q94" s="20" t="s">
        <v>39</v>
      </c>
      <c r="R94" s="20" t="s">
        <v>39</v>
      </c>
      <c r="S94" s="20" t="s">
        <v>181</v>
      </c>
      <c r="T94" s="55" t="s">
        <v>148</v>
      </c>
      <c r="U94" s="20" t="s">
        <v>42</v>
      </c>
      <c r="V94" s="20" t="s">
        <v>43</v>
      </c>
    </row>
    <row r="95" spans="1:22" s="3" customFormat="1" ht="83" customHeight="1">
      <c r="A95" s="19">
        <v>69</v>
      </c>
      <c r="B95" s="20" t="s">
        <v>340</v>
      </c>
      <c r="C95" s="20" t="s">
        <v>341</v>
      </c>
      <c r="D95" s="20" t="s">
        <v>342</v>
      </c>
      <c r="E95" s="29" t="s">
        <v>368</v>
      </c>
      <c r="F95" s="20" t="s">
        <v>158</v>
      </c>
      <c r="G95" s="33" t="s">
        <v>369</v>
      </c>
      <c r="H95" s="36">
        <v>39.68</v>
      </c>
      <c r="I95" s="35" t="s">
        <v>370</v>
      </c>
      <c r="J95" s="35" t="s">
        <v>371</v>
      </c>
      <c r="K95" s="33">
        <v>2025</v>
      </c>
      <c r="L95" s="36">
        <v>39.68</v>
      </c>
      <c r="M95" s="52"/>
      <c r="N95" s="33" t="s">
        <v>230</v>
      </c>
      <c r="O95" s="33" t="s">
        <v>372</v>
      </c>
      <c r="P95" s="33" t="s">
        <v>39</v>
      </c>
      <c r="Q95" s="33" t="s">
        <v>39</v>
      </c>
      <c r="R95" s="33" t="s">
        <v>39</v>
      </c>
      <c r="S95" s="33" t="s">
        <v>162</v>
      </c>
      <c r="T95" s="20" t="s">
        <v>41</v>
      </c>
      <c r="U95" s="33"/>
      <c r="V95" s="20" t="s">
        <v>43</v>
      </c>
    </row>
    <row r="96" spans="1:22" s="3" customFormat="1" ht="104" customHeight="1">
      <c r="A96" s="19">
        <v>70</v>
      </c>
      <c r="B96" s="20" t="s">
        <v>340</v>
      </c>
      <c r="C96" s="20" t="s">
        <v>341</v>
      </c>
      <c r="D96" s="20" t="s">
        <v>342</v>
      </c>
      <c r="E96" s="29" t="s">
        <v>373</v>
      </c>
      <c r="F96" s="20" t="s">
        <v>158</v>
      </c>
      <c r="G96" s="33" t="s">
        <v>374</v>
      </c>
      <c r="H96" s="36">
        <v>55.43</v>
      </c>
      <c r="I96" s="35" t="s">
        <v>375</v>
      </c>
      <c r="J96" s="35" t="s">
        <v>376</v>
      </c>
      <c r="K96" s="33">
        <v>2025</v>
      </c>
      <c r="L96" s="36">
        <v>55.43</v>
      </c>
      <c r="M96" s="52"/>
      <c r="N96" s="33" t="s">
        <v>38</v>
      </c>
      <c r="O96" s="33" t="s">
        <v>377</v>
      </c>
      <c r="P96" s="33" t="s">
        <v>39</v>
      </c>
      <c r="Q96" s="33" t="s">
        <v>39</v>
      </c>
      <c r="R96" s="33" t="s">
        <v>39</v>
      </c>
      <c r="S96" s="33" t="s">
        <v>162</v>
      </c>
      <c r="T96" s="20" t="s">
        <v>41</v>
      </c>
      <c r="U96" s="33"/>
      <c r="V96" s="20" t="s">
        <v>43</v>
      </c>
    </row>
    <row r="97" spans="1:22" s="3" customFormat="1" ht="93" customHeight="1">
      <c r="A97" s="19">
        <v>71</v>
      </c>
      <c r="B97" s="20" t="s">
        <v>340</v>
      </c>
      <c r="C97" s="20" t="s">
        <v>341</v>
      </c>
      <c r="D97" s="20" t="s">
        <v>342</v>
      </c>
      <c r="E97" s="23" t="s">
        <v>378</v>
      </c>
      <c r="F97" s="23" t="s">
        <v>116</v>
      </c>
      <c r="G97" s="24" t="s">
        <v>379</v>
      </c>
      <c r="H97" s="25">
        <v>115.07</v>
      </c>
      <c r="I97" s="20" t="s">
        <v>497</v>
      </c>
      <c r="J97" s="53" t="s">
        <v>380</v>
      </c>
      <c r="K97" s="20">
        <v>2025</v>
      </c>
      <c r="L97" s="25">
        <v>115.07</v>
      </c>
      <c r="M97" s="52"/>
      <c r="N97" s="53" t="s">
        <v>53</v>
      </c>
      <c r="O97" s="24">
        <v>3668</v>
      </c>
      <c r="P97" s="29" t="s">
        <v>39</v>
      </c>
      <c r="Q97" s="29" t="s">
        <v>39</v>
      </c>
      <c r="R97" s="29" t="s">
        <v>39</v>
      </c>
      <c r="S97" s="23" t="s">
        <v>120</v>
      </c>
      <c r="T97" s="20" t="s">
        <v>41</v>
      </c>
      <c r="U97" s="20" t="s">
        <v>42</v>
      </c>
      <c r="V97" s="20" t="s">
        <v>43</v>
      </c>
    </row>
    <row r="98" spans="1:22" s="3" customFormat="1" ht="82" customHeight="1">
      <c r="A98" s="19">
        <v>72</v>
      </c>
      <c r="B98" s="20" t="s">
        <v>340</v>
      </c>
      <c r="C98" s="20" t="s">
        <v>341</v>
      </c>
      <c r="D98" s="20" t="s">
        <v>342</v>
      </c>
      <c r="E98" s="35" t="s">
        <v>381</v>
      </c>
      <c r="F98" s="20" t="s">
        <v>158</v>
      </c>
      <c r="G98" s="33" t="s">
        <v>274</v>
      </c>
      <c r="H98" s="36">
        <v>96.49</v>
      </c>
      <c r="I98" s="35" t="s">
        <v>382</v>
      </c>
      <c r="J98" s="35" t="s">
        <v>383</v>
      </c>
      <c r="K98" s="33">
        <v>2025</v>
      </c>
      <c r="L98" s="36">
        <v>96.49</v>
      </c>
      <c r="M98" s="52"/>
      <c r="N98" s="33" t="s">
        <v>38</v>
      </c>
      <c r="O98" s="33" t="s">
        <v>384</v>
      </c>
      <c r="P98" s="33" t="s">
        <v>39</v>
      </c>
      <c r="Q98" s="33" t="s">
        <v>39</v>
      </c>
      <c r="R98" s="33" t="s">
        <v>39</v>
      </c>
      <c r="S98" s="33" t="s">
        <v>162</v>
      </c>
      <c r="T98" s="20" t="s">
        <v>41</v>
      </c>
      <c r="U98" s="33"/>
      <c r="V98" s="20" t="s">
        <v>43</v>
      </c>
    </row>
    <row r="99" spans="1:22" s="3" customFormat="1" ht="75" customHeight="1">
      <c r="A99" s="19">
        <v>73</v>
      </c>
      <c r="B99" s="20" t="s">
        <v>340</v>
      </c>
      <c r="C99" s="20" t="s">
        <v>341</v>
      </c>
      <c r="D99" s="20" t="s">
        <v>342</v>
      </c>
      <c r="E99" s="20" t="s">
        <v>385</v>
      </c>
      <c r="F99" s="20" t="s">
        <v>177</v>
      </c>
      <c r="G99" s="20" t="s">
        <v>386</v>
      </c>
      <c r="H99" s="22">
        <v>173.16</v>
      </c>
      <c r="I99" s="20" t="s">
        <v>387</v>
      </c>
      <c r="J99" s="20" t="s">
        <v>388</v>
      </c>
      <c r="K99" s="20">
        <v>2025</v>
      </c>
      <c r="L99" s="22">
        <v>173.16</v>
      </c>
      <c r="M99" s="52"/>
      <c r="N99" s="53" t="s">
        <v>147</v>
      </c>
      <c r="O99" s="20">
        <v>776</v>
      </c>
      <c r="P99" s="20" t="s">
        <v>39</v>
      </c>
      <c r="Q99" s="20" t="s">
        <v>39</v>
      </c>
      <c r="R99" s="20" t="s">
        <v>39</v>
      </c>
      <c r="S99" s="20" t="s">
        <v>181</v>
      </c>
      <c r="T99" s="20" t="s">
        <v>41</v>
      </c>
      <c r="U99" s="20" t="s">
        <v>42</v>
      </c>
      <c r="V99" s="20" t="s">
        <v>43</v>
      </c>
    </row>
    <row r="100" spans="1:22" s="3" customFormat="1" ht="82" customHeight="1">
      <c r="A100" s="19">
        <v>74</v>
      </c>
      <c r="B100" s="20" t="s">
        <v>340</v>
      </c>
      <c r="C100" s="20" t="s">
        <v>341</v>
      </c>
      <c r="D100" s="20" t="s">
        <v>342</v>
      </c>
      <c r="E100" s="23" t="s">
        <v>389</v>
      </c>
      <c r="F100" s="20" t="s">
        <v>34</v>
      </c>
      <c r="G100" s="20" t="s">
        <v>390</v>
      </c>
      <c r="H100" s="21">
        <v>90.9</v>
      </c>
      <c r="I100" s="62" t="s">
        <v>391</v>
      </c>
      <c r="J100" s="29" t="s">
        <v>392</v>
      </c>
      <c r="K100" s="52">
        <v>2025</v>
      </c>
      <c r="L100" s="21">
        <v>90.9</v>
      </c>
      <c r="M100" s="52"/>
      <c r="N100" s="26" t="s">
        <v>38</v>
      </c>
      <c r="O100" s="52">
        <v>888</v>
      </c>
      <c r="P100" s="20" t="s">
        <v>39</v>
      </c>
      <c r="Q100" s="20" t="s">
        <v>39</v>
      </c>
      <c r="R100" s="20" t="s">
        <v>39</v>
      </c>
      <c r="S100" s="20" t="s">
        <v>40</v>
      </c>
      <c r="T100" s="20" t="s">
        <v>41</v>
      </c>
      <c r="U100" s="30" t="s">
        <v>42</v>
      </c>
      <c r="V100" s="20" t="s">
        <v>43</v>
      </c>
    </row>
    <row r="101" spans="1:22" s="3" customFormat="1" ht="93" customHeight="1">
      <c r="A101" s="19">
        <v>75</v>
      </c>
      <c r="B101" s="20" t="s">
        <v>340</v>
      </c>
      <c r="C101" s="20" t="s">
        <v>341</v>
      </c>
      <c r="D101" s="20" t="s">
        <v>342</v>
      </c>
      <c r="E101" s="23" t="s">
        <v>393</v>
      </c>
      <c r="F101" s="20" t="s">
        <v>34</v>
      </c>
      <c r="G101" s="20" t="s">
        <v>394</v>
      </c>
      <c r="H101" s="21">
        <v>99.38</v>
      </c>
      <c r="I101" s="29" t="s">
        <v>395</v>
      </c>
      <c r="J101" s="20" t="s">
        <v>396</v>
      </c>
      <c r="K101" s="52">
        <v>2025</v>
      </c>
      <c r="L101" s="21">
        <v>99.38</v>
      </c>
      <c r="M101" s="52"/>
      <c r="N101" s="26" t="s">
        <v>38</v>
      </c>
      <c r="O101" s="52">
        <v>685</v>
      </c>
      <c r="P101" s="20" t="s">
        <v>39</v>
      </c>
      <c r="Q101" s="20" t="s">
        <v>39</v>
      </c>
      <c r="R101" s="20" t="s">
        <v>39</v>
      </c>
      <c r="S101" s="20" t="s">
        <v>40</v>
      </c>
      <c r="T101" s="20" t="s">
        <v>41</v>
      </c>
      <c r="U101" s="30" t="s">
        <v>42</v>
      </c>
      <c r="V101" s="20" t="s">
        <v>43</v>
      </c>
    </row>
    <row r="102" spans="1:22" s="3" customFormat="1" ht="90" customHeight="1">
      <c r="A102" s="19">
        <v>76</v>
      </c>
      <c r="B102" s="20" t="s">
        <v>340</v>
      </c>
      <c r="C102" s="20" t="s">
        <v>341</v>
      </c>
      <c r="D102" s="20" t="s">
        <v>342</v>
      </c>
      <c r="E102" s="20" t="s">
        <v>397</v>
      </c>
      <c r="F102" s="20" t="s">
        <v>34</v>
      </c>
      <c r="G102" s="20" t="s">
        <v>398</v>
      </c>
      <c r="H102" s="21">
        <v>45.02</v>
      </c>
      <c r="I102" s="29" t="s">
        <v>399</v>
      </c>
      <c r="J102" s="20" t="s">
        <v>400</v>
      </c>
      <c r="K102" s="52">
        <v>2025</v>
      </c>
      <c r="L102" s="21">
        <v>45.02</v>
      </c>
      <c r="M102" s="52"/>
      <c r="N102" s="26" t="s">
        <v>38</v>
      </c>
      <c r="O102" s="52">
        <v>349</v>
      </c>
      <c r="P102" s="20" t="s">
        <v>39</v>
      </c>
      <c r="Q102" s="20" t="s">
        <v>39</v>
      </c>
      <c r="R102" s="20" t="s">
        <v>39</v>
      </c>
      <c r="S102" s="20" t="s">
        <v>40</v>
      </c>
      <c r="T102" s="20" t="s">
        <v>41</v>
      </c>
      <c r="U102" s="30" t="s">
        <v>42</v>
      </c>
      <c r="V102" s="20" t="s">
        <v>43</v>
      </c>
    </row>
    <row r="103" spans="1:22" s="3" customFormat="1" ht="94" customHeight="1">
      <c r="A103" s="19">
        <v>77</v>
      </c>
      <c r="B103" s="20" t="s">
        <v>340</v>
      </c>
      <c r="C103" s="20" t="s">
        <v>341</v>
      </c>
      <c r="D103" s="20" t="s">
        <v>342</v>
      </c>
      <c r="E103" s="20" t="s">
        <v>401</v>
      </c>
      <c r="F103" s="20" t="s">
        <v>34</v>
      </c>
      <c r="G103" s="20" t="s">
        <v>402</v>
      </c>
      <c r="H103" s="21">
        <v>144.15</v>
      </c>
      <c r="I103" s="20" t="s">
        <v>403</v>
      </c>
      <c r="J103" s="29" t="s">
        <v>404</v>
      </c>
      <c r="K103" s="52">
        <v>2025</v>
      </c>
      <c r="L103" s="21">
        <v>144.15</v>
      </c>
      <c r="M103" s="52"/>
      <c r="N103" s="26" t="s">
        <v>38</v>
      </c>
      <c r="O103" s="52">
        <v>286</v>
      </c>
      <c r="P103" s="20" t="s">
        <v>39</v>
      </c>
      <c r="Q103" s="20" t="s">
        <v>39</v>
      </c>
      <c r="R103" s="20" t="s">
        <v>39</v>
      </c>
      <c r="S103" s="20" t="s">
        <v>40</v>
      </c>
      <c r="T103" s="20" t="s">
        <v>41</v>
      </c>
      <c r="U103" s="30" t="s">
        <v>42</v>
      </c>
      <c r="V103" s="20" t="s">
        <v>43</v>
      </c>
    </row>
    <row r="104" spans="1:22" s="3" customFormat="1" ht="89" customHeight="1">
      <c r="A104" s="19">
        <v>78</v>
      </c>
      <c r="B104" s="53" t="s">
        <v>340</v>
      </c>
      <c r="C104" s="53" t="s">
        <v>405</v>
      </c>
      <c r="D104" s="53" t="s">
        <v>342</v>
      </c>
      <c r="E104" s="20" t="s">
        <v>406</v>
      </c>
      <c r="F104" s="20" t="s">
        <v>187</v>
      </c>
      <c r="G104" s="20" t="s">
        <v>407</v>
      </c>
      <c r="H104" s="22">
        <v>46.54</v>
      </c>
      <c r="I104" s="29" t="s">
        <v>408</v>
      </c>
      <c r="J104" s="53" t="s">
        <v>409</v>
      </c>
      <c r="K104" s="20">
        <v>2025</v>
      </c>
      <c r="L104" s="22">
        <v>46.54</v>
      </c>
      <c r="M104" s="52"/>
      <c r="N104" s="33" t="s">
        <v>38</v>
      </c>
      <c r="O104" s="26">
        <v>750</v>
      </c>
      <c r="P104" s="26" t="s">
        <v>39</v>
      </c>
      <c r="Q104" s="26" t="s">
        <v>39</v>
      </c>
      <c r="R104" s="20" t="s">
        <v>39</v>
      </c>
      <c r="S104" s="64" t="s">
        <v>410</v>
      </c>
      <c r="T104" s="20" t="s">
        <v>41</v>
      </c>
      <c r="U104" s="33" t="s">
        <v>411</v>
      </c>
      <c r="V104" s="20" t="s">
        <v>43</v>
      </c>
    </row>
    <row r="105" spans="1:22" s="3" customFormat="1" ht="84" customHeight="1">
      <c r="A105" s="19">
        <v>79</v>
      </c>
      <c r="B105" s="53" t="s">
        <v>340</v>
      </c>
      <c r="C105" s="53" t="s">
        <v>405</v>
      </c>
      <c r="D105" s="53" t="s">
        <v>342</v>
      </c>
      <c r="E105" s="20" t="s">
        <v>412</v>
      </c>
      <c r="F105" s="20" t="s">
        <v>187</v>
      </c>
      <c r="G105" s="20" t="s">
        <v>413</v>
      </c>
      <c r="H105" s="22">
        <v>48.09</v>
      </c>
      <c r="I105" s="29" t="s">
        <v>414</v>
      </c>
      <c r="J105" s="53" t="s">
        <v>415</v>
      </c>
      <c r="K105" s="20">
        <v>2025</v>
      </c>
      <c r="L105" s="22">
        <v>48.09</v>
      </c>
      <c r="M105" s="52"/>
      <c r="N105" s="33" t="s">
        <v>38</v>
      </c>
      <c r="O105" s="26">
        <v>1164</v>
      </c>
      <c r="P105" s="26" t="s">
        <v>39</v>
      </c>
      <c r="Q105" s="26" t="s">
        <v>39</v>
      </c>
      <c r="R105" s="20" t="s">
        <v>39</v>
      </c>
      <c r="S105" s="64" t="s">
        <v>410</v>
      </c>
      <c r="T105" s="20" t="s">
        <v>41</v>
      </c>
      <c r="U105" s="33" t="s">
        <v>411</v>
      </c>
      <c r="V105" s="20" t="s">
        <v>43</v>
      </c>
    </row>
    <row r="106" spans="1:22" s="3" customFormat="1" ht="78" customHeight="1">
      <c r="A106" s="19">
        <v>80</v>
      </c>
      <c r="B106" s="53" t="s">
        <v>340</v>
      </c>
      <c r="C106" s="53" t="s">
        <v>405</v>
      </c>
      <c r="D106" s="53" t="s">
        <v>342</v>
      </c>
      <c r="E106" s="20" t="s">
        <v>416</v>
      </c>
      <c r="F106" s="20" t="s">
        <v>187</v>
      </c>
      <c r="G106" s="20" t="s">
        <v>417</v>
      </c>
      <c r="H106" s="22">
        <v>207.03</v>
      </c>
      <c r="I106" s="29" t="s">
        <v>418</v>
      </c>
      <c r="J106" s="53" t="s">
        <v>419</v>
      </c>
      <c r="K106" s="20">
        <v>2025</v>
      </c>
      <c r="L106" s="22">
        <v>207.03</v>
      </c>
      <c r="M106" s="52"/>
      <c r="N106" s="33" t="s">
        <v>38</v>
      </c>
      <c r="O106" s="26">
        <v>2354</v>
      </c>
      <c r="P106" s="26" t="s">
        <v>39</v>
      </c>
      <c r="Q106" s="26" t="s">
        <v>39</v>
      </c>
      <c r="R106" s="20" t="s">
        <v>39</v>
      </c>
      <c r="S106" s="64" t="s">
        <v>410</v>
      </c>
      <c r="T106" s="20" t="s">
        <v>41</v>
      </c>
      <c r="U106" s="33" t="s">
        <v>411</v>
      </c>
      <c r="V106" s="20" t="s">
        <v>43</v>
      </c>
    </row>
    <row r="107" spans="1:22" s="3" customFormat="1" ht="74" customHeight="1">
      <c r="A107" s="19">
        <v>81</v>
      </c>
      <c r="B107" s="53" t="s">
        <v>340</v>
      </c>
      <c r="C107" s="53" t="s">
        <v>405</v>
      </c>
      <c r="D107" s="53" t="s">
        <v>342</v>
      </c>
      <c r="E107" s="20" t="s">
        <v>420</v>
      </c>
      <c r="F107" s="20" t="s">
        <v>187</v>
      </c>
      <c r="G107" s="20" t="s">
        <v>421</v>
      </c>
      <c r="H107" s="22">
        <v>294.33999999999997</v>
      </c>
      <c r="I107" s="29" t="s">
        <v>422</v>
      </c>
      <c r="J107" s="53" t="s">
        <v>423</v>
      </c>
      <c r="K107" s="20">
        <v>2025</v>
      </c>
      <c r="L107" s="22">
        <v>294.33999999999997</v>
      </c>
      <c r="M107" s="52"/>
      <c r="N107" s="33" t="s">
        <v>38</v>
      </c>
      <c r="O107" s="26">
        <v>2350</v>
      </c>
      <c r="P107" s="26" t="s">
        <v>39</v>
      </c>
      <c r="Q107" s="26" t="s">
        <v>39</v>
      </c>
      <c r="R107" s="20" t="s">
        <v>39</v>
      </c>
      <c r="S107" s="64" t="s">
        <v>410</v>
      </c>
      <c r="T107" s="20" t="s">
        <v>41</v>
      </c>
      <c r="U107" s="33" t="s">
        <v>411</v>
      </c>
      <c r="V107" s="20" t="s">
        <v>43</v>
      </c>
    </row>
    <row r="108" spans="1:22" s="8" customFormat="1" ht="36" customHeight="1">
      <c r="A108" s="44">
        <v>2</v>
      </c>
      <c r="B108" s="109" t="s">
        <v>424</v>
      </c>
      <c r="C108" s="110"/>
      <c r="D108" s="111"/>
      <c r="E108" s="46">
        <v>1</v>
      </c>
      <c r="F108" s="46"/>
      <c r="G108" s="46"/>
      <c r="H108" s="47"/>
      <c r="I108" s="46"/>
      <c r="J108" s="47"/>
      <c r="K108" s="52"/>
      <c r="L108" s="67"/>
      <c r="M108" s="45"/>
      <c r="N108" s="45"/>
      <c r="O108" s="45"/>
      <c r="P108" s="46"/>
      <c r="Q108" s="73"/>
      <c r="R108" s="46"/>
      <c r="S108" s="45"/>
      <c r="T108" s="20" t="s">
        <v>43</v>
      </c>
      <c r="U108" s="99"/>
      <c r="V108" s="67"/>
    </row>
    <row r="109" spans="1:22" s="3" customFormat="1" ht="29" customHeight="1">
      <c r="A109" s="44" t="s">
        <v>268</v>
      </c>
      <c r="B109" s="115" t="s">
        <v>425</v>
      </c>
      <c r="C109" s="116"/>
      <c r="D109" s="117"/>
      <c r="E109" s="46">
        <v>6</v>
      </c>
      <c r="F109" s="46"/>
      <c r="G109" s="46"/>
      <c r="H109" s="79">
        <f>H110+H112+H117</f>
        <v>1116.26</v>
      </c>
      <c r="I109" s="46"/>
      <c r="J109" s="46"/>
      <c r="K109" s="51"/>
      <c r="L109" s="79">
        <f>L110+L112+L117</f>
        <v>1116.26</v>
      </c>
      <c r="M109" s="52"/>
      <c r="N109" s="45"/>
      <c r="O109" s="51"/>
      <c r="P109" s="83"/>
      <c r="Q109" s="83"/>
      <c r="R109" s="83"/>
      <c r="S109" s="46"/>
      <c r="T109" s="46"/>
      <c r="U109" s="46"/>
      <c r="V109" s="20" t="s">
        <v>43</v>
      </c>
    </row>
    <row r="110" spans="1:22" s="3" customFormat="1" ht="44" customHeight="1">
      <c r="A110" s="44">
        <v>1</v>
      </c>
      <c r="B110" s="121" t="s">
        <v>426</v>
      </c>
      <c r="C110" s="122"/>
      <c r="D110" s="123"/>
      <c r="E110" s="46">
        <v>1</v>
      </c>
      <c r="F110" s="46"/>
      <c r="G110" s="46"/>
      <c r="H110" s="79">
        <v>350</v>
      </c>
      <c r="I110" s="46"/>
      <c r="J110" s="46"/>
      <c r="K110" s="51"/>
      <c r="L110" s="79">
        <v>350</v>
      </c>
      <c r="M110" s="52"/>
      <c r="N110" s="45"/>
      <c r="O110" s="51"/>
      <c r="P110" s="83"/>
      <c r="Q110" s="83"/>
      <c r="R110" s="83"/>
      <c r="S110" s="46"/>
      <c r="T110" s="46"/>
      <c r="U110" s="46"/>
      <c r="V110" s="20" t="s">
        <v>43</v>
      </c>
    </row>
    <row r="111" spans="1:22" s="3" customFormat="1" ht="60" customHeight="1">
      <c r="A111" s="19">
        <v>82</v>
      </c>
      <c r="B111" s="26" t="s">
        <v>340</v>
      </c>
      <c r="C111" s="26" t="s">
        <v>427</v>
      </c>
      <c r="D111" s="26" t="s">
        <v>428</v>
      </c>
      <c r="E111" s="20" t="s">
        <v>429</v>
      </c>
      <c r="F111" s="20" t="s">
        <v>125</v>
      </c>
      <c r="G111" s="20" t="s">
        <v>430</v>
      </c>
      <c r="H111" s="22">
        <v>350</v>
      </c>
      <c r="I111" s="35" t="s">
        <v>431</v>
      </c>
      <c r="J111" s="53" t="s">
        <v>432</v>
      </c>
      <c r="K111" s="20">
        <v>2025</v>
      </c>
      <c r="L111" s="22">
        <v>350</v>
      </c>
      <c r="M111" s="52"/>
      <c r="N111" s="26" t="s">
        <v>433</v>
      </c>
      <c r="O111" s="26">
        <v>14280</v>
      </c>
      <c r="P111" s="26" t="s">
        <v>39</v>
      </c>
      <c r="Q111" s="26" t="s">
        <v>434</v>
      </c>
      <c r="R111" s="20" t="s">
        <v>39</v>
      </c>
      <c r="S111" s="64" t="s">
        <v>435</v>
      </c>
      <c r="T111" s="26" t="s">
        <v>152</v>
      </c>
      <c r="U111" s="33" t="s">
        <v>42</v>
      </c>
      <c r="V111" s="20" t="s">
        <v>43</v>
      </c>
    </row>
    <row r="112" spans="1:22" s="3" customFormat="1" ht="41" customHeight="1">
      <c r="A112" s="44">
        <v>2</v>
      </c>
      <c r="B112" s="124" t="s">
        <v>436</v>
      </c>
      <c r="C112" s="122"/>
      <c r="D112" s="123"/>
      <c r="E112" s="46">
        <v>4</v>
      </c>
      <c r="F112" s="46"/>
      <c r="G112" s="46"/>
      <c r="H112" s="47">
        <v>616.26</v>
      </c>
      <c r="I112" s="97"/>
      <c r="J112" s="66"/>
      <c r="K112" s="46"/>
      <c r="L112" s="47">
        <v>616.26</v>
      </c>
      <c r="M112" s="52"/>
      <c r="N112" s="45"/>
      <c r="O112" s="45"/>
      <c r="P112" s="45"/>
      <c r="Q112" s="45"/>
      <c r="R112" s="46"/>
      <c r="S112" s="73"/>
      <c r="T112" s="45"/>
      <c r="U112" s="67"/>
      <c r="V112" s="20" t="s">
        <v>43</v>
      </c>
    </row>
    <row r="113" spans="1:22" s="3" customFormat="1" ht="70" customHeight="1">
      <c r="A113" s="19">
        <v>83</v>
      </c>
      <c r="B113" s="20" t="s">
        <v>340</v>
      </c>
      <c r="C113" s="20" t="s">
        <v>425</v>
      </c>
      <c r="D113" s="20" t="s">
        <v>436</v>
      </c>
      <c r="E113" s="20" t="s">
        <v>437</v>
      </c>
      <c r="F113" s="20" t="s">
        <v>217</v>
      </c>
      <c r="G113" s="26" t="s">
        <v>438</v>
      </c>
      <c r="H113" s="22">
        <v>130</v>
      </c>
      <c r="I113" s="20" t="s">
        <v>439</v>
      </c>
      <c r="J113" s="20" t="s">
        <v>440</v>
      </c>
      <c r="K113" s="24">
        <v>2025</v>
      </c>
      <c r="L113" s="22">
        <v>130</v>
      </c>
      <c r="M113" s="52"/>
      <c r="N113" s="23" t="s">
        <v>433</v>
      </c>
      <c r="O113" s="26">
        <v>2456</v>
      </c>
      <c r="P113" s="23" t="s">
        <v>39</v>
      </c>
      <c r="Q113" s="23" t="s">
        <v>39</v>
      </c>
      <c r="R113" s="23" t="s">
        <v>39</v>
      </c>
      <c r="S113" s="23" t="s">
        <v>221</v>
      </c>
      <c r="T113" s="23" t="s">
        <v>152</v>
      </c>
      <c r="U113" s="20" t="s">
        <v>42</v>
      </c>
      <c r="V113" s="20" t="s">
        <v>43</v>
      </c>
    </row>
    <row r="114" spans="1:22" s="3" customFormat="1" ht="99" customHeight="1">
      <c r="A114" s="19">
        <v>84</v>
      </c>
      <c r="B114" s="20" t="s">
        <v>340</v>
      </c>
      <c r="C114" s="20" t="s">
        <v>425</v>
      </c>
      <c r="D114" s="20" t="s">
        <v>436</v>
      </c>
      <c r="E114" s="20" t="s">
        <v>441</v>
      </c>
      <c r="F114" s="20" t="s">
        <v>442</v>
      </c>
      <c r="G114" s="20" t="s">
        <v>443</v>
      </c>
      <c r="H114" s="22">
        <v>246.26</v>
      </c>
      <c r="I114" s="35" t="s">
        <v>444</v>
      </c>
      <c r="J114" s="53" t="s">
        <v>445</v>
      </c>
      <c r="K114" s="20">
        <v>2025</v>
      </c>
      <c r="L114" s="22">
        <v>246.26</v>
      </c>
      <c r="M114" s="52"/>
      <c r="N114" s="26" t="s">
        <v>433</v>
      </c>
      <c r="O114" s="26">
        <v>1624</v>
      </c>
      <c r="P114" s="26" t="s">
        <v>39</v>
      </c>
      <c r="Q114" s="26" t="s">
        <v>39</v>
      </c>
      <c r="R114" s="20" t="s">
        <v>39</v>
      </c>
      <c r="S114" s="33" t="s">
        <v>446</v>
      </c>
      <c r="T114" s="26" t="s">
        <v>152</v>
      </c>
      <c r="U114" s="20" t="s">
        <v>42</v>
      </c>
      <c r="V114" s="20" t="s">
        <v>43</v>
      </c>
    </row>
    <row r="115" spans="1:22" s="3" customFormat="1" ht="101" customHeight="1">
      <c r="A115" s="19">
        <v>85</v>
      </c>
      <c r="B115" s="20" t="s">
        <v>340</v>
      </c>
      <c r="C115" s="20" t="s">
        <v>425</v>
      </c>
      <c r="D115" s="20" t="s">
        <v>436</v>
      </c>
      <c r="E115" s="20" t="s">
        <v>447</v>
      </c>
      <c r="F115" s="20" t="s">
        <v>34</v>
      </c>
      <c r="G115" s="20" t="s">
        <v>35</v>
      </c>
      <c r="H115" s="21">
        <v>150</v>
      </c>
      <c r="I115" s="62" t="s">
        <v>448</v>
      </c>
      <c r="J115" s="20" t="s">
        <v>449</v>
      </c>
      <c r="K115" s="52">
        <v>2025</v>
      </c>
      <c r="L115" s="21">
        <v>150</v>
      </c>
      <c r="M115" s="52"/>
      <c r="N115" s="26" t="s">
        <v>38</v>
      </c>
      <c r="O115" s="52">
        <v>1350</v>
      </c>
      <c r="P115" s="20" t="s">
        <v>39</v>
      </c>
      <c r="Q115" s="20" t="s">
        <v>39</v>
      </c>
      <c r="R115" s="20" t="s">
        <v>39</v>
      </c>
      <c r="S115" s="20" t="s">
        <v>40</v>
      </c>
      <c r="T115" s="20" t="s">
        <v>152</v>
      </c>
      <c r="U115" s="20" t="s">
        <v>42</v>
      </c>
      <c r="V115" s="20" t="s">
        <v>43</v>
      </c>
    </row>
    <row r="116" spans="1:22" s="3" customFormat="1" ht="97" customHeight="1">
      <c r="A116" s="19">
        <v>86</v>
      </c>
      <c r="B116" s="20" t="s">
        <v>340</v>
      </c>
      <c r="C116" s="20" t="s">
        <v>425</v>
      </c>
      <c r="D116" s="20" t="s">
        <v>436</v>
      </c>
      <c r="E116" s="20" t="s">
        <v>450</v>
      </c>
      <c r="F116" s="20" t="s">
        <v>64</v>
      </c>
      <c r="G116" s="20" t="s">
        <v>70</v>
      </c>
      <c r="H116" s="22">
        <v>90</v>
      </c>
      <c r="I116" s="54" t="s">
        <v>451</v>
      </c>
      <c r="J116" s="54" t="s">
        <v>452</v>
      </c>
      <c r="K116" s="20">
        <v>2025</v>
      </c>
      <c r="L116" s="22">
        <v>90</v>
      </c>
      <c r="M116" s="52"/>
      <c r="N116" s="26" t="s">
        <v>433</v>
      </c>
      <c r="O116" s="20">
        <v>986</v>
      </c>
      <c r="P116" s="20" t="s">
        <v>39</v>
      </c>
      <c r="Q116" s="20" t="s">
        <v>39</v>
      </c>
      <c r="R116" s="20" t="s">
        <v>39</v>
      </c>
      <c r="S116" s="20" t="s">
        <v>68</v>
      </c>
      <c r="T116" s="20" t="s">
        <v>152</v>
      </c>
      <c r="U116" s="20" t="s">
        <v>42</v>
      </c>
      <c r="V116" s="20" t="s">
        <v>43</v>
      </c>
    </row>
    <row r="117" spans="1:22" s="3" customFormat="1" ht="37" customHeight="1">
      <c r="A117" s="44">
        <v>3</v>
      </c>
      <c r="B117" s="112" t="s">
        <v>428</v>
      </c>
      <c r="C117" s="113"/>
      <c r="D117" s="114"/>
      <c r="E117" s="46">
        <v>1</v>
      </c>
      <c r="F117" s="46"/>
      <c r="G117" s="46"/>
      <c r="H117" s="47">
        <f>H118</f>
        <v>150</v>
      </c>
      <c r="I117" s="47"/>
      <c r="J117" s="47"/>
      <c r="K117" s="47"/>
      <c r="L117" s="47">
        <f>L118</f>
        <v>150</v>
      </c>
      <c r="M117" s="52"/>
      <c r="N117" s="45"/>
      <c r="O117" s="46"/>
      <c r="P117" s="46"/>
      <c r="Q117" s="46"/>
      <c r="R117" s="46"/>
      <c r="S117" s="46"/>
      <c r="T117" s="46"/>
      <c r="U117" s="46"/>
      <c r="V117" s="20"/>
    </row>
    <row r="118" spans="1:22" s="9" customFormat="1" ht="118" customHeight="1">
      <c r="A118" s="19">
        <v>87</v>
      </c>
      <c r="B118" s="23" t="s">
        <v>340</v>
      </c>
      <c r="C118" s="23" t="s">
        <v>425</v>
      </c>
      <c r="D118" s="23" t="s">
        <v>428</v>
      </c>
      <c r="E118" s="20" t="s">
        <v>453</v>
      </c>
      <c r="F118" s="20" t="s">
        <v>34</v>
      </c>
      <c r="G118" s="20" t="s">
        <v>282</v>
      </c>
      <c r="H118" s="21">
        <v>150</v>
      </c>
      <c r="I118" s="52" t="s">
        <v>454</v>
      </c>
      <c r="J118" s="20" t="s">
        <v>455</v>
      </c>
      <c r="K118" s="52">
        <v>2025</v>
      </c>
      <c r="L118" s="21">
        <v>150</v>
      </c>
      <c r="M118" s="52"/>
      <c r="N118" s="26" t="s">
        <v>38</v>
      </c>
      <c r="O118" s="52">
        <v>1292</v>
      </c>
      <c r="P118" s="20" t="s">
        <v>39</v>
      </c>
      <c r="Q118" s="20" t="s">
        <v>39</v>
      </c>
      <c r="R118" s="20" t="s">
        <v>39</v>
      </c>
      <c r="S118" s="20" t="s">
        <v>40</v>
      </c>
      <c r="T118" s="20" t="s">
        <v>152</v>
      </c>
      <c r="U118" s="20" t="s">
        <v>42</v>
      </c>
      <c r="V118" s="20" t="s">
        <v>43</v>
      </c>
    </row>
    <row r="119" spans="1:22" s="3" customFormat="1" ht="37" customHeight="1">
      <c r="A119" s="44" t="s">
        <v>456</v>
      </c>
      <c r="B119" s="125" t="s">
        <v>457</v>
      </c>
      <c r="C119" s="110"/>
      <c r="D119" s="111"/>
      <c r="E119" s="46">
        <v>1</v>
      </c>
      <c r="F119" s="46"/>
      <c r="G119" s="46"/>
      <c r="H119" s="47">
        <v>300</v>
      </c>
      <c r="I119" s="65"/>
      <c r="J119" s="66"/>
      <c r="K119" s="46"/>
      <c r="L119" s="47">
        <v>300</v>
      </c>
      <c r="M119" s="52"/>
      <c r="N119" s="66"/>
      <c r="O119" s="46"/>
      <c r="P119" s="83"/>
      <c r="Q119" s="83"/>
      <c r="R119" s="83"/>
      <c r="S119" s="83"/>
      <c r="T119" s="83"/>
      <c r="U119" s="83"/>
      <c r="V119" s="20"/>
    </row>
    <row r="120" spans="1:22" s="3" customFormat="1" ht="36" customHeight="1">
      <c r="A120" s="44" t="s">
        <v>323</v>
      </c>
      <c r="B120" s="126" t="s">
        <v>457</v>
      </c>
      <c r="C120" s="127"/>
      <c r="D120" s="128"/>
      <c r="E120" s="46">
        <v>1</v>
      </c>
      <c r="F120" s="46"/>
      <c r="G120" s="45"/>
      <c r="H120" s="47">
        <v>300</v>
      </c>
      <c r="I120" s="46"/>
      <c r="J120" s="46"/>
      <c r="K120" s="84"/>
      <c r="L120" s="47">
        <v>300</v>
      </c>
      <c r="M120" s="52"/>
      <c r="N120" s="83"/>
      <c r="O120" s="45"/>
      <c r="P120" s="83"/>
      <c r="Q120" s="83"/>
      <c r="R120" s="83"/>
      <c r="S120" s="83"/>
      <c r="T120" s="83"/>
      <c r="U120" s="46"/>
      <c r="V120" s="20"/>
    </row>
    <row r="121" spans="1:22" s="3" customFormat="1" ht="37" customHeight="1">
      <c r="A121" s="44">
        <v>1</v>
      </c>
      <c r="B121" s="129" t="s">
        <v>458</v>
      </c>
      <c r="C121" s="127"/>
      <c r="D121" s="128"/>
      <c r="E121" s="46">
        <v>1</v>
      </c>
      <c r="F121" s="46"/>
      <c r="G121" s="45"/>
      <c r="H121" s="47">
        <v>300</v>
      </c>
      <c r="I121" s="46"/>
      <c r="J121" s="46"/>
      <c r="K121" s="45"/>
      <c r="L121" s="47">
        <v>300</v>
      </c>
      <c r="M121" s="52"/>
      <c r="N121" s="46"/>
      <c r="O121" s="45"/>
      <c r="P121" s="46"/>
      <c r="Q121" s="46"/>
      <c r="R121" s="46"/>
      <c r="S121" s="46"/>
      <c r="T121" s="46"/>
      <c r="U121" s="46"/>
      <c r="V121" s="20"/>
    </row>
    <row r="122" spans="1:22" s="3" customFormat="1" ht="59" customHeight="1">
      <c r="A122" s="19">
        <v>88</v>
      </c>
      <c r="B122" s="20" t="s">
        <v>457</v>
      </c>
      <c r="C122" s="20" t="s">
        <v>457</v>
      </c>
      <c r="D122" s="20" t="s">
        <v>458</v>
      </c>
      <c r="E122" s="20" t="s">
        <v>459</v>
      </c>
      <c r="F122" s="20" t="s">
        <v>125</v>
      </c>
      <c r="G122" s="20" t="s">
        <v>460</v>
      </c>
      <c r="H122" s="22">
        <v>300</v>
      </c>
      <c r="I122" s="20" t="s">
        <v>461</v>
      </c>
      <c r="J122" s="20" t="s">
        <v>462</v>
      </c>
      <c r="K122" s="20">
        <v>2025</v>
      </c>
      <c r="L122" s="22">
        <v>300</v>
      </c>
      <c r="M122" s="52"/>
      <c r="N122" s="53" t="s">
        <v>53</v>
      </c>
      <c r="O122" s="20">
        <v>600</v>
      </c>
      <c r="P122" s="20" t="s">
        <v>42</v>
      </c>
      <c r="Q122" s="20" t="s">
        <v>42</v>
      </c>
      <c r="R122" s="20" t="s">
        <v>39</v>
      </c>
      <c r="S122" s="20" t="s">
        <v>463</v>
      </c>
      <c r="T122" s="20" t="s">
        <v>464</v>
      </c>
      <c r="U122" s="20" t="s">
        <v>42</v>
      </c>
      <c r="V122" s="20" t="s">
        <v>43</v>
      </c>
    </row>
    <row r="123" spans="1:22" s="3" customFormat="1" ht="43" customHeight="1">
      <c r="A123" s="44" t="s">
        <v>465</v>
      </c>
      <c r="B123" s="130" t="s">
        <v>466</v>
      </c>
      <c r="C123" s="131"/>
      <c r="D123" s="132"/>
      <c r="E123" s="46">
        <v>2</v>
      </c>
      <c r="F123" s="46"/>
      <c r="G123" s="46"/>
      <c r="H123" s="79">
        <f>H124+H127</f>
        <v>470</v>
      </c>
      <c r="I123" s="79"/>
      <c r="J123" s="79"/>
      <c r="K123" s="79"/>
      <c r="L123" s="79">
        <f>L124+L127</f>
        <v>470</v>
      </c>
      <c r="M123" s="52"/>
      <c r="N123" s="45"/>
      <c r="O123" s="51"/>
      <c r="P123" s="46"/>
      <c r="Q123" s="46"/>
      <c r="R123" s="46"/>
      <c r="S123" s="46"/>
      <c r="T123" s="46"/>
      <c r="U123" s="46"/>
      <c r="V123" s="20"/>
    </row>
    <row r="124" spans="1:22" s="3" customFormat="1" ht="37" customHeight="1">
      <c r="A124" s="44" t="s">
        <v>323</v>
      </c>
      <c r="B124" s="130" t="s">
        <v>467</v>
      </c>
      <c r="C124" s="131"/>
      <c r="D124" s="132"/>
      <c r="E124" s="46">
        <v>1</v>
      </c>
      <c r="F124" s="46"/>
      <c r="G124" s="46"/>
      <c r="H124" s="79">
        <v>120</v>
      </c>
      <c r="I124" s="46"/>
      <c r="J124" s="46"/>
      <c r="K124" s="51"/>
      <c r="L124" s="79">
        <v>120</v>
      </c>
      <c r="M124" s="52"/>
      <c r="N124" s="45"/>
      <c r="O124" s="51"/>
      <c r="P124" s="83"/>
      <c r="Q124" s="83"/>
      <c r="R124" s="83"/>
      <c r="S124" s="46"/>
      <c r="T124" s="46"/>
      <c r="U124" s="46"/>
      <c r="V124" s="20"/>
    </row>
    <row r="125" spans="1:22" s="3" customFormat="1" ht="40" customHeight="1">
      <c r="A125" s="44">
        <v>1</v>
      </c>
      <c r="B125" s="112" t="s">
        <v>468</v>
      </c>
      <c r="C125" s="113"/>
      <c r="D125" s="114"/>
      <c r="E125" s="46">
        <v>1</v>
      </c>
      <c r="F125" s="46"/>
      <c r="G125" s="46"/>
      <c r="H125" s="47">
        <v>120</v>
      </c>
      <c r="I125" s="97"/>
      <c r="J125" s="66"/>
      <c r="K125" s="46"/>
      <c r="L125" s="47">
        <v>120</v>
      </c>
      <c r="M125" s="52"/>
      <c r="N125" s="45"/>
      <c r="O125" s="45"/>
      <c r="P125" s="45"/>
      <c r="Q125" s="45"/>
      <c r="R125" s="46"/>
      <c r="S125" s="67"/>
      <c r="T125" s="45"/>
      <c r="U125" s="46"/>
      <c r="V125" s="20"/>
    </row>
    <row r="126" spans="1:22" s="3" customFormat="1" ht="71" customHeight="1">
      <c r="A126" s="19">
        <v>89</v>
      </c>
      <c r="B126" s="20" t="s">
        <v>466</v>
      </c>
      <c r="C126" s="20" t="s">
        <v>467</v>
      </c>
      <c r="D126" s="20" t="s">
        <v>468</v>
      </c>
      <c r="E126" s="20" t="s">
        <v>469</v>
      </c>
      <c r="F126" s="20" t="s">
        <v>64</v>
      </c>
      <c r="G126" s="20" t="s">
        <v>470</v>
      </c>
      <c r="H126" s="22">
        <v>120</v>
      </c>
      <c r="I126" s="54" t="s">
        <v>471</v>
      </c>
      <c r="J126" s="54" t="s">
        <v>501</v>
      </c>
      <c r="K126" s="20">
        <v>2025</v>
      </c>
      <c r="L126" s="22">
        <v>120</v>
      </c>
      <c r="M126" s="52"/>
      <c r="N126" s="26" t="s">
        <v>67</v>
      </c>
      <c r="O126" s="20">
        <v>160</v>
      </c>
      <c r="P126" s="20" t="s">
        <v>39</v>
      </c>
      <c r="Q126" s="20" t="s">
        <v>42</v>
      </c>
      <c r="R126" s="20" t="s">
        <v>39</v>
      </c>
      <c r="S126" s="20" t="s">
        <v>68</v>
      </c>
      <c r="T126" s="20" t="s">
        <v>152</v>
      </c>
      <c r="U126" s="20" t="s">
        <v>42</v>
      </c>
      <c r="V126" s="20" t="s">
        <v>43</v>
      </c>
    </row>
    <row r="127" spans="1:22" s="3" customFormat="1" ht="43" customHeight="1">
      <c r="A127" s="44" t="s">
        <v>268</v>
      </c>
      <c r="B127" s="45" t="s">
        <v>472</v>
      </c>
      <c r="C127" s="45"/>
      <c r="D127" s="45"/>
      <c r="E127" s="46">
        <v>1</v>
      </c>
      <c r="F127" s="46"/>
      <c r="G127" s="46"/>
      <c r="H127" s="47">
        <v>350</v>
      </c>
      <c r="I127" s="97"/>
      <c r="J127" s="66"/>
      <c r="K127" s="46"/>
      <c r="L127" s="47">
        <v>350</v>
      </c>
      <c r="M127" s="52"/>
      <c r="N127" s="45"/>
      <c r="O127" s="45"/>
      <c r="P127" s="45"/>
      <c r="Q127" s="45"/>
      <c r="R127" s="46"/>
      <c r="S127" s="73"/>
      <c r="T127" s="45"/>
      <c r="U127" s="67"/>
      <c r="V127" s="20"/>
    </row>
    <row r="128" spans="1:22" s="3" customFormat="1" ht="44" customHeight="1">
      <c r="A128" s="44">
        <v>1</v>
      </c>
      <c r="B128" s="112" t="s">
        <v>473</v>
      </c>
      <c r="C128" s="113"/>
      <c r="D128" s="114"/>
      <c r="E128" s="46">
        <v>1</v>
      </c>
      <c r="F128" s="46"/>
      <c r="G128" s="46"/>
      <c r="H128" s="47">
        <v>350</v>
      </c>
      <c r="I128" s="98"/>
      <c r="J128" s="98"/>
      <c r="K128" s="46"/>
      <c r="L128" s="47">
        <v>350</v>
      </c>
      <c r="M128" s="52"/>
      <c r="N128" s="45"/>
      <c r="O128" s="46"/>
      <c r="P128" s="46"/>
      <c r="Q128" s="46"/>
      <c r="R128" s="46"/>
      <c r="S128" s="46"/>
      <c r="T128" s="46"/>
      <c r="U128" s="46"/>
      <c r="V128" s="20"/>
    </row>
    <row r="129" spans="1:22" s="3" customFormat="1" ht="90" customHeight="1">
      <c r="A129" s="19">
        <v>90</v>
      </c>
      <c r="B129" s="20" t="s">
        <v>466</v>
      </c>
      <c r="C129" s="20" t="s">
        <v>472</v>
      </c>
      <c r="D129" s="20" t="s">
        <v>473</v>
      </c>
      <c r="E129" s="20" t="s">
        <v>474</v>
      </c>
      <c r="F129" s="20" t="s">
        <v>125</v>
      </c>
      <c r="G129" s="20"/>
      <c r="H129" s="22">
        <v>350</v>
      </c>
      <c r="I129" s="100" t="s">
        <v>475</v>
      </c>
      <c r="J129" s="54" t="s">
        <v>476</v>
      </c>
      <c r="K129" s="26">
        <v>2025</v>
      </c>
      <c r="L129" s="22">
        <v>350</v>
      </c>
      <c r="M129" s="52"/>
      <c r="N129" s="23" t="s">
        <v>433</v>
      </c>
      <c r="O129" s="26">
        <v>1200</v>
      </c>
      <c r="P129" s="20" t="s">
        <v>42</v>
      </c>
      <c r="Q129" s="20" t="s">
        <v>39</v>
      </c>
      <c r="R129" s="20" t="s">
        <v>39</v>
      </c>
      <c r="S129" s="20" t="s">
        <v>320</v>
      </c>
      <c r="T129" s="20" t="s">
        <v>152</v>
      </c>
      <c r="U129" s="20" t="s">
        <v>42</v>
      </c>
      <c r="V129" s="20" t="s">
        <v>43</v>
      </c>
    </row>
    <row r="130" spans="1:22" s="3" customFormat="1" ht="45" customHeight="1">
      <c r="A130" s="44" t="s">
        <v>477</v>
      </c>
      <c r="B130" s="46" t="s">
        <v>478</v>
      </c>
      <c r="C130" s="46"/>
      <c r="D130" s="46"/>
      <c r="E130" s="46">
        <v>1</v>
      </c>
      <c r="F130" s="46"/>
      <c r="G130" s="65"/>
      <c r="H130" s="47">
        <f>H131</f>
        <v>80</v>
      </c>
      <c r="I130" s="47"/>
      <c r="J130" s="47"/>
      <c r="K130" s="47"/>
      <c r="L130" s="47">
        <f>L131</f>
        <v>80</v>
      </c>
      <c r="M130" s="52"/>
      <c r="N130" s="45"/>
      <c r="O130" s="46"/>
      <c r="P130" s="46"/>
      <c r="Q130" s="46"/>
      <c r="R130" s="46"/>
      <c r="S130" s="46"/>
      <c r="T130" s="45"/>
      <c r="U130" s="46"/>
      <c r="V130" s="20"/>
    </row>
    <row r="131" spans="1:22" s="3" customFormat="1" ht="49" customHeight="1">
      <c r="A131" s="44" t="s">
        <v>323</v>
      </c>
      <c r="B131" s="46" t="s">
        <v>478</v>
      </c>
      <c r="C131" s="46"/>
      <c r="D131" s="46"/>
      <c r="E131" s="46">
        <v>1</v>
      </c>
      <c r="F131" s="46"/>
      <c r="G131" s="46"/>
      <c r="H131" s="47">
        <v>80</v>
      </c>
      <c r="I131" s="98"/>
      <c r="J131" s="98"/>
      <c r="K131" s="46"/>
      <c r="L131" s="47">
        <v>80</v>
      </c>
      <c r="M131" s="52"/>
      <c r="N131" s="45"/>
      <c r="O131" s="46"/>
      <c r="P131" s="46"/>
      <c r="Q131" s="46"/>
      <c r="R131" s="46"/>
      <c r="S131" s="46"/>
      <c r="T131" s="45"/>
      <c r="U131" s="46"/>
      <c r="V131" s="20"/>
    </row>
    <row r="132" spans="1:22" s="3" customFormat="1" ht="72" customHeight="1">
      <c r="A132" s="19">
        <v>91</v>
      </c>
      <c r="B132" s="24" t="s">
        <v>478</v>
      </c>
      <c r="C132" s="24" t="s">
        <v>478</v>
      </c>
      <c r="D132" s="24" t="s">
        <v>478</v>
      </c>
      <c r="E132" s="24" t="s">
        <v>479</v>
      </c>
      <c r="F132" s="20" t="s">
        <v>125</v>
      </c>
      <c r="G132" s="20"/>
      <c r="H132" s="22">
        <v>80</v>
      </c>
      <c r="I132" s="20" t="s">
        <v>480</v>
      </c>
      <c r="J132" s="20" t="s">
        <v>481</v>
      </c>
      <c r="K132" s="20">
        <v>2025</v>
      </c>
      <c r="L132" s="22">
        <v>80</v>
      </c>
      <c r="M132" s="52"/>
      <c r="N132" s="20" t="s">
        <v>433</v>
      </c>
      <c r="O132" s="20">
        <v>2068</v>
      </c>
      <c r="P132" s="20" t="s">
        <v>39</v>
      </c>
      <c r="Q132" s="20" t="s">
        <v>39</v>
      </c>
      <c r="R132" s="20" t="s">
        <v>39</v>
      </c>
      <c r="S132" s="20" t="s">
        <v>320</v>
      </c>
      <c r="T132" s="20" t="s">
        <v>152</v>
      </c>
      <c r="U132" s="20" t="s">
        <v>42</v>
      </c>
      <c r="V132" s="20" t="s">
        <v>43</v>
      </c>
    </row>
    <row r="133" spans="1:22" ht="43" customHeight="1">
      <c r="A133" s="10" t="s">
        <v>482</v>
      </c>
      <c r="H133" s="10" t="s">
        <v>483</v>
      </c>
      <c r="L133" s="10" t="s">
        <v>484</v>
      </c>
      <c r="P133" s="10" t="s">
        <v>485</v>
      </c>
    </row>
    <row r="134" spans="1:22" ht="33" customHeight="1"/>
    <row r="135" spans="1:22">
      <c r="A135" s="10" t="s">
        <v>486</v>
      </c>
    </row>
  </sheetData>
  <autoFilter ref="A6:V135" xr:uid="{00000000-0009-0000-0000-000000000000}"/>
  <mergeCells count="56">
    <mergeCell ref="S5:S6"/>
    <mergeCell ref="T5:T6"/>
    <mergeCell ref="U5:U6"/>
    <mergeCell ref="V5:V6"/>
    <mergeCell ref="N5:N6"/>
    <mergeCell ref="O5:O6"/>
    <mergeCell ref="P5:P6"/>
    <mergeCell ref="Q5:Q6"/>
    <mergeCell ref="R5:R6"/>
    <mergeCell ref="B128:D128"/>
    <mergeCell ref="A5:A6"/>
    <mergeCell ref="B5:B6"/>
    <mergeCell ref="C5:C6"/>
    <mergeCell ref="D5:D6"/>
    <mergeCell ref="B120:D120"/>
    <mergeCell ref="B121:D121"/>
    <mergeCell ref="B123:D123"/>
    <mergeCell ref="B124:D124"/>
    <mergeCell ref="B125:D125"/>
    <mergeCell ref="B109:D109"/>
    <mergeCell ref="B110:D110"/>
    <mergeCell ref="B112:D112"/>
    <mergeCell ref="B117:D117"/>
    <mergeCell ref="B119:D119"/>
    <mergeCell ref="B81:D81"/>
    <mergeCell ref="B86:D86"/>
    <mergeCell ref="B87:D87"/>
    <mergeCell ref="B88:D88"/>
    <mergeCell ref="B108:D108"/>
    <mergeCell ref="B74:D74"/>
    <mergeCell ref="B76:D76"/>
    <mergeCell ref="B77:D77"/>
    <mergeCell ref="B79:D79"/>
    <mergeCell ref="B80:D80"/>
    <mergeCell ref="B58:D58"/>
    <mergeCell ref="B62:D62"/>
    <mergeCell ref="B63:D63"/>
    <mergeCell ref="B65:D65"/>
    <mergeCell ref="B72:D72"/>
    <mergeCell ref="F5:G5"/>
    <mergeCell ref="L5:M5"/>
    <mergeCell ref="B8:D8"/>
    <mergeCell ref="B9:D9"/>
    <mergeCell ref="B10:D10"/>
    <mergeCell ref="E5:E6"/>
    <mergeCell ref="H5:H6"/>
    <mergeCell ref="I5:I6"/>
    <mergeCell ref="J5:J6"/>
    <mergeCell ref="K5:K6"/>
    <mergeCell ref="A1:B1"/>
    <mergeCell ref="A2:V2"/>
    <mergeCell ref="J3:L3"/>
    <mergeCell ref="A4:C4"/>
    <mergeCell ref="E4:F4"/>
    <mergeCell ref="H4:I4"/>
    <mergeCell ref="O4:P4"/>
  </mergeCells>
  <phoneticPr fontId="19" type="noConversion"/>
  <pageMargins left="0.55000000000000004" right="0.31388888888888899" top="1" bottom="1" header="0.5" footer="0.5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2023-09-14T01:16:00Z</dcterms:created>
  <dcterms:modified xsi:type="dcterms:W3CDTF">2024-11-04T10:13:11Z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19BCC2463F6349D8AA157602615B81E1_13</vt:lpwstr>
  </property>
</Properties>
</file>