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ss\Desktop\wx\2025部门预算公开数据包(1)\"/>
    </mc:Choice>
  </mc:AlternateContent>
  <xr:revisionPtr revIDLastSave="0" documentId="13_ncr:1_{D340F958-3B1D-45B9-9842-13190BD8C307}" xr6:coauthVersionLast="47" xr6:coauthVersionMax="47" xr10:uidLastSave="{00000000-0000-0000-0000-000000000000}"/>
  <bookViews>
    <workbookView xWindow="-110" yWindow="-110" windowWidth="38620" windowHeight="21220" firstSheet="1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'“三公”经费支出预算表03'!$1:$6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7" l="1"/>
  <c r="F6" i="17"/>
  <c r="E6" i="17"/>
  <c r="A4" i="17"/>
  <c r="A3" i="17"/>
  <c r="A4" i="16"/>
  <c r="A3" i="16"/>
  <c r="A4" i="15"/>
  <c r="A3" i="15"/>
  <c r="A4" i="14"/>
  <c r="A3" i="14"/>
  <c r="A4" i="13"/>
  <c r="A3" i="13"/>
  <c r="A4" i="12"/>
  <c r="A3" i="12"/>
  <c r="A4" i="11"/>
  <c r="A3" i="11"/>
  <c r="A4" i="10"/>
  <c r="A3" i="10"/>
  <c r="A4" i="9"/>
  <c r="A3" i="9"/>
  <c r="A4" i="8"/>
  <c r="A3" i="8"/>
  <c r="A4" i="7"/>
  <c r="A3" i="7"/>
  <c r="A4" i="6"/>
  <c r="A3" i="6"/>
  <c r="A4" i="5"/>
  <c r="A3" i="5"/>
  <c r="D6" i="4"/>
  <c r="B6" i="4"/>
  <c r="A4" i="4"/>
  <c r="A3" i="4"/>
  <c r="A4" i="3"/>
  <c r="A3" i="3"/>
  <c r="A4" i="2"/>
  <c r="A3" i="2"/>
  <c r="D39" i="1"/>
  <c r="B39" i="1"/>
  <c r="B38" i="1"/>
  <c r="B35" i="1"/>
  <c r="D6" i="1"/>
  <c r="B6" i="1"/>
  <c r="A4" i="1"/>
  <c r="A3" i="1"/>
</calcChain>
</file>

<file path=xl/sharedStrings.xml><?xml version="1.0" encoding="utf-8"?>
<sst xmlns="http://schemas.openxmlformats.org/spreadsheetml/2006/main" count="6592" uniqueCount="804">
  <si>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</si>
  <si>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</si>
  <si>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</si>
  <si>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</si>
  <si>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</si>
  <si>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</si>
  <si>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</si>
  <si>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</si>
  <si>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</si>
  <si>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</si>
  <si>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</si>
  <si>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</si>
  <si>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</si>
  <si>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</si>
  <si>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</si>
  <si>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</si>
  <si>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</si>
  <si>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</si>
  <si>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</si>
  <si>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</si>
  <si>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</si>
  <si>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</si>
  <si>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</si>
  <si>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</si>
  <si>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</si>
  <si>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</si>
  <si>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</si>
  <si>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</si>
  <si>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</si>
  <si>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</si>
  <si>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</si>
  <si>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</si>
  <si>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</si>
  <si>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</si>
  <si>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</si>
  <si>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</si>
  <si>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</si>
  <si>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</si>
  <si>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</si>
  <si>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</si>
  <si>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</si>
  <si>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</si>
  <si>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</si>
  <si>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</si>
  <si>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</si>
  <si>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</si>
  <si>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</si>
  <si>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</si>
  <si>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</si>
  <si>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</si>
  <si>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</si>
  <si>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</si>
  <si>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</si>
  <si>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</si>
  <si>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</si>
  <si>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</si>
  <si>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</si>
  <si>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</si>
  <si>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</si>
  <si>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</si>
  <si>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</si>
  <si>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</si>
  <si>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</si>
  <si>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</si>
  <si>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</si>
  <si>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</si>
  <si>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</si>
  <si>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</si>
  <si>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</si>
  <si>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</si>
  <si>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</t>
  </si>
  <si>
    <t>云县卫生健康局</t>
  </si>
  <si>
    <t>131018</t>
  </si>
  <si>
    <t>云县爱华镇社区卫生服务中心</t>
  </si>
  <si>
    <t>131001</t>
  </si>
  <si>
    <t>131004</t>
  </si>
  <si>
    <t>云县疾病预防控制中心</t>
  </si>
  <si>
    <t>131005</t>
  </si>
  <si>
    <t>云县妇幼保健院</t>
  </si>
  <si>
    <t>131006</t>
  </si>
  <si>
    <t>云县茂兰中心卫生院</t>
  </si>
  <si>
    <t>131007</t>
  </si>
  <si>
    <t>云县忙怀彝族布朗族乡卫生院</t>
  </si>
  <si>
    <t>131008</t>
  </si>
  <si>
    <t>云县漫湾镇卫生院</t>
  </si>
  <si>
    <t>131009</t>
  </si>
  <si>
    <t>云县后箐彝族乡卫生院</t>
  </si>
  <si>
    <t>131010</t>
  </si>
  <si>
    <t>云县栗树彝族傣族乡卫生院</t>
  </si>
  <si>
    <t>131011</t>
  </si>
  <si>
    <t>云县涌宝中心卫生院</t>
  </si>
  <si>
    <t>131012</t>
  </si>
  <si>
    <t>云县大朝山西镇卫生院</t>
  </si>
  <si>
    <t>131013</t>
  </si>
  <si>
    <t>云县大寨镇卫生院</t>
  </si>
  <si>
    <t>131014</t>
  </si>
  <si>
    <t>云县茶房中心卫生院</t>
  </si>
  <si>
    <t>131015</t>
  </si>
  <si>
    <t>云县晓街乡卫生院</t>
  </si>
  <si>
    <t>131016</t>
  </si>
  <si>
    <t>云县幸福中心卫生院</t>
  </si>
  <si>
    <t>131017</t>
  </si>
  <si>
    <t>云县爱华镇卫生院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</si>
  <si>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</si>
  <si>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</si>
  <si>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</si>
  <si>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</si>
  <si>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</si>
  <si>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</si>
  <si>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</si>
  <si>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</si>
  <si>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</si>
  <si>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</si>
  <si>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</si>
  <si>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</si>
  <si>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</si>
  <si>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</si>
  <si>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</si>
  <si>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</si>
  <si>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</si>
  <si>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</si>
  <si>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</si>
  <si>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</si>
  <si>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</si>
  <si>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</si>
  <si>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</si>
  <si>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</si>
  <si>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</si>
  <si>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</si>
  <si>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</si>
  <si>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</si>
  <si>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</si>
  <si>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</si>
  <si>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2100101</t>
  </si>
  <si>
    <t>行政运行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</si>
  <si>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</si>
  <si>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</si>
  <si>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</si>
  <si>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</si>
  <si>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</si>
  <si>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</si>
  <si>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</si>
  <si>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</si>
  <si>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</si>
  <si>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</si>
  <si>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</si>
  <si>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</si>
  <si>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</si>
  <si>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</si>
  <si>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</si>
  <si>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</si>
  <si>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</si>
  <si>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</si>
  <si>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</si>
  <si>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</si>
  <si>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</si>
  <si>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</si>
  <si>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</si>
  <si>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</si>
  <si>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</si>
  <si>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</si>
  <si>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</si>
  <si>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</si>
  <si>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21013</t>
  </si>
  <si>
    <t>医疗救助</t>
  </si>
  <si>
    <t>2101302</t>
  </si>
  <si>
    <t>疾病应急救助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</si>
  <si>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</si>
  <si>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</si>
  <si>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</si>
  <si>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</si>
  <si>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</si>
  <si>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</si>
  <si>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</si>
  <si>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</si>
  <si>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</si>
  <si>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</si>
  <si>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</si>
  <si>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</si>
  <si>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</si>
  <si>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</si>
  <si>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</si>
  <si>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</si>
  <si>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</si>
  <si>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</si>
  <si>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</si>
  <si>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</si>
  <si>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</si>
  <si>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</si>
  <si>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</si>
  <si>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</si>
  <si>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</si>
  <si>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</si>
  <si>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</si>
  <si>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</si>
  <si>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</si>
  <si>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</si>
  <si>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</si>
  <si>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</si>
  <si>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</si>
  <si>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</si>
  <si>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</si>
  <si>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</si>
  <si>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</si>
  <si>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</si>
  <si>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</si>
  <si>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</si>
  <si>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</si>
  <si>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</si>
  <si>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</si>
  <si>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</si>
  <si>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</si>
  <si>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</si>
  <si>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</si>
  <si>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</si>
  <si>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</si>
  <si>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</si>
  <si>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</si>
  <si>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</si>
  <si>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</si>
  <si>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</si>
  <si>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</si>
  <si>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</si>
  <si>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</si>
  <si>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</si>
  <si>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</si>
  <si>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</si>
  <si>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</si>
  <si>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</si>
  <si>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</si>
  <si>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</si>
  <si>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</si>
  <si>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</si>
  <si>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</si>
  <si>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</si>
  <si>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</si>
  <si>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</si>
  <si>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</si>
  <si>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</si>
  <si>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</si>
  <si>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</si>
  <si>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</si>
  <si>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</si>
  <si>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</si>
  <si>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</si>
  <si>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</si>
  <si>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</si>
  <si>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</si>
  <si>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</si>
  <si>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</si>
  <si>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</si>
  <si>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</si>
  <si>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</si>
  <si>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</si>
  <si>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</si>
  <si>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530922231100001245087</t>
  </si>
  <si>
    <t>事业人员支出工资</t>
  </si>
  <si>
    <t>30101</t>
  </si>
  <si>
    <t>基本工资</t>
  </si>
  <si>
    <t>30102</t>
  </si>
  <si>
    <t>津贴补贴</t>
  </si>
  <si>
    <t>530922231100001453587</t>
  </si>
  <si>
    <t>事业绩效工资（2017年提高标准部分）</t>
  </si>
  <si>
    <t>30107</t>
  </si>
  <si>
    <t>绩效工资</t>
  </si>
  <si>
    <t>530922231100001245111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</si>
  <si>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</si>
  <si>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</si>
  <si>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</si>
  <si>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</si>
  <si>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</si>
  <si>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</si>
  <si>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</si>
  <si>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</si>
  <si>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</si>
  <si>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</si>
  <si>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</si>
  <si>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530922231100001245116</t>
  </si>
  <si>
    <t>30113</t>
  </si>
  <si>
    <t>530922231100001245105</t>
  </si>
  <si>
    <t>职工教育经费</t>
  </si>
  <si>
    <t>30216</t>
  </si>
  <si>
    <t>培训费</t>
  </si>
  <si>
    <t>530922231100001245122</t>
  </si>
  <si>
    <t>工会经费</t>
  </si>
  <si>
    <t>30228</t>
  </si>
  <si>
    <t>530922221100000613058</t>
  </si>
  <si>
    <t>530922210000000004412</t>
  </si>
  <si>
    <t>行政人员支出工资</t>
  </si>
  <si>
    <t>530922231100001393961</t>
  </si>
  <si>
    <t>行政人员绩效考核奖励（2017年提高标准部分）</t>
  </si>
  <si>
    <t>30103</t>
  </si>
  <si>
    <t>奖金</t>
  </si>
  <si>
    <t>530922231100001393965</t>
  </si>
  <si>
    <t>530922210000000004413</t>
  </si>
  <si>
    <t>530922210000000004414</t>
  </si>
  <si>
    <t>530922210000000004421</t>
  </si>
  <si>
    <t>一般公用经费</t>
  </si>
  <si>
    <t>30201</t>
  </si>
  <si>
    <t>办公费</t>
  </si>
  <si>
    <t>30206</t>
  </si>
  <si>
    <t>电费</t>
  </si>
  <si>
    <t>30205</t>
  </si>
  <si>
    <t>水费</t>
  </si>
  <si>
    <t>530922241100002238907</t>
  </si>
  <si>
    <t>公务接待费（一般公用经费）</t>
  </si>
  <si>
    <t>30217</t>
  </si>
  <si>
    <t>30211</t>
  </si>
  <si>
    <t>差旅费</t>
  </si>
  <si>
    <t>530922210000000004422</t>
  </si>
  <si>
    <t>530922210000000004420</t>
  </si>
  <si>
    <t>530922210000000004417</t>
  </si>
  <si>
    <t>公务用车运行维护费</t>
  </si>
  <si>
    <t>30231</t>
  </si>
  <si>
    <t>530922210000000004419</t>
  </si>
  <si>
    <t>行政人员公务交通补贴</t>
  </si>
  <si>
    <t>30239</t>
  </si>
  <si>
    <t>其他交通费用</t>
  </si>
  <si>
    <t>530922210000000004415</t>
  </si>
  <si>
    <t>离退休费</t>
  </si>
  <si>
    <t>30302</t>
  </si>
  <si>
    <t>退休费</t>
  </si>
  <si>
    <t>530922241100002262997</t>
  </si>
  <si>
    <t>财政部分供养人员生活补助</t>
  </si>
  <si>
    <t>30305</t>
  </si>
  <si>
    <t>生活补助</t>
  </si>
  <si>
    <t>530922210000000004451</t>
  </si>
  <si>
    <t>530922231100001394358</t>
  </si>
  <si>
    <t>530922210000000004452</t>
  </si>
  <si>
    <t>530922210000000004453</t>
  </si>
  <si>
    <t>530922210000000004460</t>
  </si>
  <si>
    <t>31002</t>
  </si>
  <si>
    <t>办公设备购置</t>
  </si>
  <si>
    <t>530922241100002257156</t>
  </si>
  <si>
    <t>530922210000000004461</t>
  </si>
  <si>
    <t>530922210000000004459</t>
  </si>
  <si>
    <t>530922210000000004456</t>
  </si>
  <si>
    <t>530922210000000004454</t>
  </si>
  <si>
    <t>530922210000000004768</t>
  </si>
  <si>
    <t>机关事业单位职工遗属生活补助</t>
  </si>
  <si>
    <t>530922210000000002068</t>
  </si>
  <si>
    <t>530922231100001392883</t>
  </si>
  <si>
    <t>530922210000000002069</t>
  </si>
  <si>
    <t>530922210000000002070</t>
  </si>
  <si>
    <t>530922210000000002075</t>
  </si>
  <si>
    <t>530922210000000002073</t>
  </si>
  <si>
    <t>530922210000000002071</t>
  </si>
  <si>
    <t>530922210000000002557</t>
  </si>
  <si>
    <t>530922231100001394428</t>
  </si>
  <si>
    <t>530922210000000002558</t>
  </si>
  <si>
    <t>530922210000000002559</t>
  </si>
  <si>
    <t>530922210000000002565</t>
  </si>
  <si>
    <t>530922210000000002563</t>
  </si>
  <si>
    <t>530922210000000002560</t>
  </si>
  <si>
    <t>530922241100002259666</t>
  </si>
  <si>
    <t>530922251100003790188</t>
  </si>
  <si>
    <t>建房安家费</t>
  </si>
  <si>
    <t>30399</t>
  </si>
  <si>
    <t>其他对个人和家庭的补助</t>
  </si>
  <si>
    <t>530922210000000002123</t>
  </si>
  <si>
    <t>530922231100001394292</t>
  </si>
  <si>
    <t>530922210000000002124</t>
  </si>
  <si>
    <t>530922210000000002125</t>
  </si>
  <si>
    <t>530922210000000002130</t>
  </si>
  <si>
    <t>530922210000000002128</t>
  </si>
  <si>
    <t>530922210000000002126</t>
  </si>
  <si>
    <t>530922241100002259478</t>
  </si>
  <si>
    <t>530922210000000002181</t>
  </si>
  <si>
    <t>530922231100001394262</t>
  </si>
  <si>
    <t>530922210000000002182</t>
  </si>
  <si>
    <t>530922210000000002183</t>
  </si>
  <si>
    <t>530922210000000002188</t>
  </si>
  <si>
    <t>530922210000000002186</t>
  </si>
  <si>
    <t>530922210000000002184</t>
  </si>
  <si>
    <t>530922241100002259494</t>
  </si>
  <si>
    <t>530922210000000002370</t>
  </si>
  <si>
    <t>530922231100001434229</t>
  </si>
  <si>
    <t>530922210000000002372</t>
  </si>
  <si>
    <t>530922210000000002373</t>
  </si>
  <si>
    <t>530922210000000002378</t>
  </si>
  <si>
    <t>530922210000000002376</t>
  </si>
  <si>
    <t>530922210000000002374</t>
  </si>
  <si>
    <t>530922241100002261189</t>
  </si>
  <si>
    <t>530922210000000003888</t>
  </si>
  <si>
    <t>530922231100001393128</t>
  </si>
  <si>
    <t>530922210000000003889</t>
  </si>
  <si>
    <t>530922210000000003890</t>
  </si>
  <si>
    <t>530922210000000003896</t>
  </si>
  <si>
    <t>530922210000000003894</t>
  </si>
  <si>
    <t>530922210000000003891</t>
  </si>
  <si>
    <t>530922210000000004742</t>
  </si>
  <si>
    <t>30304</t>
  </si>
  <si>
    <t>抚恤金</t>
  </si>
  <si>
    <t>530922241100002269252</t>
  </si>
  <si>
    <t>530922210000000001570</t>
  </si>
  <si>
    <t>530922231100001394444</t>
  </si>
  <si>
    <t>530922210000000001571</t>
  </si>
  <si>
    <t>530922210000000001572</t>
  </si>
  <si>
    <t>530922210000000001578</t>
  </si>
  <si>
    <t>530922210000000001576</t>
  </si>
  <si>
    <t>530922210000000001573</t>
  </si>
  <si>
    <t>530922231100001240996</t>
  </si>
  <si>
    <t>530922241100002258879</t>
  </si>
  <si>
    <t>530922210000000002456</t>
  </si>
  <si>
    <t>530922231100001394538</t>
  </si>
  <si>
    <t>530922210000000002457</t>
  </si>
  <si>
    <t>530922210000000002458</t>
  </si>
  <si>
    <t>530922210000000002465</t>
  </si>
  <si>
    <t>530922210000000002462</t>
  </si>
  <si>
    <t>530922210000000002459</t>
  </si>
  <si>
    <t>530922241100002259414</t>
  </si>
  <si>
    <t>530922210000000003897</t>
  </si>
  <si>
    <t>530922231100001440284</t>
  </si>
  <si>
    <t>530922210000000003898</t>
  </si>
  <si>
    <t>530922210000000003899</t>
  </si>
  <si>
    <t>530922210000000003904</t>
  </si>
  <si>
    <t>530922210000000003902</t>
  </si>
  <si>
    <t>530922210000000003900</t>
  </si>
  <si>
    <t>530922241100002269344</t>
  </si>
  <si>
    <t>530922210000000002304</t>
  </si>
  <si>
    <t>530922231100001434718</t>
  </si>
  <si>
    <t>530922210000000002305</t>
  </si>
  <si>
    <t>530922210000000002306</t>
  </si>
  <si>
    <t>530922210000000002312</t>
  </si>
  <si>
    <t>530922210000000002310</t>
  </si>
  <si>
    <t>530922210000000002307</t>
  </si>
  <si>
    <t>530922210000000004738</t>
  </si>
  <si>
    <t>530922241100002260851</t>
  </si>
  <si>
    <t>530922251100003841355</t>
  </si>
  <si>
    <t>530922210000000002144</t>
  </si>
  <si>
    <t>530922231100001393619</t>
  </si>
  <si>
    <t>530922210000000002145</t>
  </si>
  <si>
    <t>530922210000000002146</t>
  </si>
  <si>
    <t>530922210000000002152</t>
  </si>
  <si>
    <t>530922210000000002150</t>
  </si>
  <si>
    <t>530922210000000002147</t>
  </si>
  <si>
    <t>530922231100001247371</t>
  </si>
  <si>
    <t>530922251100003779804</t>
  </si>
  <si>
    <t>机关事业单位职工死亡抚恤</t>
  </si>
  <si>
    <t>530922241100002259216</t>
  </si>
  <si>
    <t>530922251100003779812</t>
  </si>
  <si>
    <t>530922210000000002092</t>
  </si>
  <si>
    <t>530922231100001394049</t>
  </si>
  <si>
    <t>530922210000000002093</t>
  </si>
  <si>
    <t>530922210000000002094</t>
  </si>
  <si>
    <t>530922210000000002100</t>
  </si>
  <si>
    <t>530922210000000002098</t>
  </si>
  <si>
    <t>530922210000000002095</t>
  </si>
  <si>
    <t>530922210000000004734</t>
  </si>
  <si>
    <t>530922241100002259927</t>
  </si>
  <si>
    <t>530922210000000002431</t>
  </si>
  <si>
    <t>530922231100001393670</t>
  </si>
  <si>
    <t>530922210000000002432</t>
  </si>
  <si>
    <t>530922210000000002433</t>
  </si>
  <si>
    <t>530922210000000002438</t>
  </si>
  <si>
    <t>530922210000000002436</t>
  </si>
  <si>
    <t>530922210000000002434</t>
  </si>
  <si>
    <t>530922241100002260963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</si>
  <si>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</si>
  <si>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</si>
  <si>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</si>
  <si>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</si>
  <si>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</si>
  <si>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</si>
  <si>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</si>
  <si>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艾滋病综合防治工作配套经费</t>
  </si>
  <si>
    <t>专项业务类</t>
  </si>
  <si>
    <t>530922231100001309319</t>
  </si>
  <si>
    <t>疾病应急救助资金</t>
  </si>
  <si>
    <t>530922231100001318257</t>
  </si>
  <si>
    <t>30307</t>
  </si>
  <si>
    <t>医疗费补助</t>
  </si>
  <si>
    <t>奖优免补县级补助资金</t>
  </si>
  <si>
    <t>530922231100001289429</t>
  </si>
  <si>
    <t>30309</t>
  </si>
  <si>
    <t>奖励金</t>
  </si>
  <si>
    <t>卫生健康执法工作经费</t>
  </si>
  <si>
    <t>530922251100003855827</t>
  </si>
  <si>
    <t>卫生健康综合工作经费</t>
  </si>
  <si>
    <t>530922231100001479787</t>
  </si>
  <si>
    <t>下岗失业人员独生子女保健费经费</t>
  </si>
  <si>
    <t>530922231100001289321</t>
  </si>
  <si>
    <t>非免疫规划疫苗储存运输工作经费</t>
  </si>
  <si>
    <t>事业发展类</t>
  </si>
  <si>
    <t>530922251100003728854</t>
  </si>
  <si>
    <t>30213</t>
  </si>
  <si>
    <t>维修（护）费</t>
  </si>
  <si>
    <t>30227</t>
  </si>
  <si>
    <t>委托业务费</t>
  </si>
  <si>
    <t>云县疾病预防控制中心自有资金项目资金</t>
  </si>
  <si>
    <t>530922251100003768766</t>
  </si>
  <si>
    <t>30207</t>
  </si>
  <si>
    <t>邮电费</t>
  </si>
  <si>
    <t>30218</t>
  </si>
  <si>
    <t>专用材料费</t>
  </si>
  <si>
    <t>30226</t>
  </si>
  <si>
    <t>劳务费</t>
  </si>
  <si>
    <t>30299</t>
  </si>
  <si>
    <t>其他商品和服务支出</t>
  </si>
  <si>
    <t>31003</t>
  </si>
  <si>
    <t>专用设备购置</t>
  </si>
  <si>
    <t>单位事业医疗资金经费</t>
  </si>
  <si>
    <t>530922251100003778094</t>
  </si>
  <si>
    <t>30202</t>
  </si>
  <si>
    <t>印刷费</t>
  </si>
  <si>
    <t>30204</t>
  </si>
  <si>
    <t>手续费</t>
  </si>
  <si>
    <t>31007</t>
  </si>
  <si>
    <t>信息网络及软件购置更新</t>
  </si>
  <si>
    <t>云县茂兰中心卫生院自有资金项目经费</t>
  </si>
  <si>
    <t>530922251100003780064</t>
  </si>
  <si>
    <t>云县忙怀彝族布朗族乡卫生院自有资金项目经费</t>
  </si>
  <si>
    <t>530922251100003779975</t>
  </si>
  <si>
    <t>31022</t>
  </si>
  <si>
    <t>无形资产购置</t>
  </si>
  <si>
    <t>云县漫湾镇卫生院自有资金项目经费</t>
  </si>
  <si>
    <t>530922251100003785867</t>
  </si>
  <si>
    <t>云县后箐彝族乡卫生院自有资金项目经费</t>
  </si>
  <si>
    <t>530922251100003780675</t>
  </si>
  <si>
    <t>云县栗树彝族傣族乡卫生院自有资金项目经费</t>
  </si>
  <si>
    <t>530922251100003779951</t>
  </si>
  <si>
    <t>31001</t>
  </si>
  <si>
    <t>房屋建筑物购建</t>
  </si>
  <si>
    <t>云县涌宝中心卫生院自有资金项目经费</t>
  </si>
  <si>
    <t>530922251100003781806</t>
  </si>
  <si>
    <t>云县大朝山西镇卫生院自有资金项目经费</t>
  </si>
  <si>
    <t>530922251100003783401</t>
  </si>
  <si>
    <t>云县大寨镇卫生院自有资金项目经费</t>
  </si>
  <si>
    <t>530922251100003783297</t>
  </si>
  <si>
    <t>云县茶房中心卫生院自有资金项目经费</t>
  </si>
  <si>
    <t>530922251100003786003</t>
  </si>
  <si>
    <t>云县晓街乡卫生院自有资金项目经费</t>
  </si>
  <si>
    <t>530922251100003779766</t>
  </si>
  <si>
    <t>云县幸福中心卫生院自有资金项目经费</t>
  </si>
  <si>
    <t>530922251100003780741</t>
  </si>
  <si>
    <t>基本公共卫生服务项目县级配套经费</t>
  </si>
  <si>
    <t>530922251100003780049</t>
  </si>
  <si>
    <t>云县爱华镇卫生院自有资金项目经费</t>
  </si>
  <si>
    <t>530922251100003786688</t>
  </si>
  <si>
    <t>云县爱华镇社区卫生服务中心自有资金项目经费</t>
  </si>
  <si>
    <t>530922251100003783435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</si>
  <si>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</si>
  <si>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</si>
  <si>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</si>
  <si>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</si>
  <si>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</si>
  <si>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</si>
  <si>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</si>
  <si>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</si>
  <si>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</si>
  <si>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</si>
  <si>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</si>
  <si>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保障卫生院日常运转。</t>
  </si>
  <si>
    <t>产出指标</t>
  </si>
  <si>
    <t>数量指标</t>
  </si>
  <si>
    <t>专用设备购置批次</t>
  </si>
  <si>
    <t>=</t>
  </si>
  <si>
    <t>1.00</t>
  </si>
  <si>
    <t>批</t>
  </si>
  <si>
    <t>定量指标</t>
  </si>
  <si>
    <t>耗材数量</t>
  </si>
  <si>
    <t>充足</t>
  </si>
  <si>
    <t>%</t>
  </si>
  <si>
    <t>办公用品</t>
  </si>
  <si>
    <t>质量指标</t>
  </si>
  <si>
    <t>专用设备合格率</t>
  </si>
  <si>
    <t>100</t>
  </si>
  <si>
    <t>耗材质量</t>
  </si>
  <si>
    <t>达标</t>
  </si>
  <si>
    <t>时效指标</t>
  </si>
  <si>
    <t>专用设备购置及时率</t>
  </si>
  <si>
    <t>&gt;=</t>
  </si>
  <si>
    <t>90</t>
  </si>
  <si>
    <t>库存药品</t>
  </si>
  <si>
    <t>及时补充</t>
  </si>
  <si>
    <t>效益指标</t>
  </si>
  <si>
    <t>社会效益</t>
  </si>
  <si>
    <t>卫生院医疗服务</t>
  </si>
  <si>
    <t>顺利展开</t>
  </si>
  <si>
    <t>患者需求</t>
  </si>
  <si>
    <t>得到满足</t>
  </si>
  <si>
    <t>满意度指标</t>
  </si>
  <si>
    <t>服务对象满意度</t>
  </si>
  <si>
    <t>患者满意度</t>
  </si>
  <si>
    <t>医务人员满意度</t>
  </si>
  <si>
    <t>保障卫生健康局综合业务运转。</t>
  </si>
  <si>
    <t>业务股室</t>
  </si>
  <si>
    <t>12</t>
  </si>
  <si>
    <t>个</t>
  </si>
  <si>
    <t>反映内机构业务股室12个</t>
  </si>
  <si>
    <t>可持续影响</t>
  </si>
  <si>
    <t>保障业务工作可持续运转</t>
  </si>
  <si>
    <t>可持续</t>
  </si>
  <si>
    <t>定性指标</t>
  </si>
  <si>
    <t>业务股室工作人员满意度</t>
  </si>
  <si>
    <t>业务股室工作人员满意度100%</t>
  </si>
  <si>
    <t>依法履职，强化监管，充分发挥职能作用，认真开展医疗机构、公共场所、学校卫生、放射卫生、饮用水卫生等监督管理和相关行政许可工作；目前，共监督管理各类医疗机构256户，放射诊疗机构22户；城市市政供水单位1户，农村集中式供水单位11户；公共场所746户；各类学校196户；餐饮具集中消毒单位3户。</t>
  </si>
  <si>
    <t>双随机任务数</t>
  </si>
  <si>
    <t>95%</t>
  </si>
  <si>
    <t>双随机任务数95%</t>
  </si>
  <si>
    <t>检查医疗机构</t>
  </si>
  <si>
    <t>256</t>
  </si>
  <si>
    <t>检查医疗机构256个</t>
  </si>
  <si>
    <t>医疗质量得到提高</t>
  </si>
  <si>
    <t>&gt;</t>
  </si>
  <si>
    <t>持续提高</t>
  </si>
  <si>
    <t>项</t>
  </si>
  <si>
    <t>医疗质量得到提高持续提高</t>
  </si>
  <si>
    <t>80%</t>
  </si>
  <si>
    <t>服务对象满意度80%</t>
  </si>
  <si>
    <t>1.实施农村计划生育家庭奖励扶助制度，解决农村独生子女家庭的养老问题，提高家庭发展能力 。2，实施计划生育家庭特别扶助制度，缓解计划生育困难家庭在生产、生活、医疗和养老等方面的特殊困难，保障和改善民生，促进社会和谐稳定。</t>
  </si>
  <si>
    <t>独生子女伤残家庭人数</t>
  </si>
  <si>
    <t>48</t>
  </si>
  <si>
    <t>人</t>
  </si>
  <si>
    <t>反映独生子女伤残家庭人数申报人数</t>
  </si>
  <si>
    <t>独生子女死亡家庭人数</t>
  </si>
  <si>
    <t>198</t>
  </si>
  <si>
    <t>反映独生子女死亡家庭人数申报人数</t>
  </si>
  <si>
    <t>计划生育家庭城乡医保补助人数</t>
  </si>
  <si>
    <t>18453</t>
  </si>
  <si>
    <t>反映独生子女医保补助人数申报人数</t>
  </si>
  <si>
    <t>奖励独生子女教育奖学金人数</t>
  </si>
  <si>
    <t>1231</t>
  </si>
  <si>
    <t>反映奖励独生子女教育奖学金申报人数</t>
  </si>
  <si>
    <t>计划生育家庭一次性抚慰金</t>
  </si>
  <si>
    <t>户</t>
  </si>
  <si>
    <t>反映计划生育家庭一次性抚慰金申报户数</t>
  </si>
  <si>
    <t>条件申报对象逐步提高覆盖率</t>
  </si>
  <si>
    <t>条件申报对象逐步提高覆盖率100%</t>
  </si>
  <si>
    <t>发放到位率</t>
  </si>
  <si>
    <t>发放到位率100%</t>
  </si>
  <si>
    <t>生态效益</t>
  </si>
  <si>
    <t>家庭发展能力</t>
  </si>
  <si>
    <t>逐步提高</t>
  </si>
  <si>
    <t>家庭发展能力逐步提高</t>
  </si>
  <si>
    <t>服务对象满意率</t>
  </si>
  <si>
    <t>100%</t>
  </si>
  <si>
    <t>服务对象满意率100%</t>
  </si>
  <si>
    <t>目标1.持续巩固“三个90%”（感染者发现率、治疗率及治疗有效率）和“两个消除”（消除输血传播和母婴传播）成果，进一步降低艾滋病新发感染和病死率，减少对爱艾滋病影响人群的歧视，提高艾滋病病毒感染者和病人的生存质量，实现艾滋病疫情总体下降。目标2.加强项目质量控制和能力建设，保证2022年社区艾滋病综合防治项目顺利实施。</t>
  </si>
  <si>
    <t>开展防艾培训</t>
  </si>
  <si>
    <t>次/年</t>
  </si>
  <si>
    <t>开展防艾培训每年2次</t>
  </si>
  <si>
    <t>开展防艾监督指导次数</t>
  </si>
  <si>
    <t>下乡开展防艾监督指导次数48次</t>
  </si>
  <si>
    <t>成本指标</t>
  </si>
  <si>
    <t>经济成本指标</t>
  </si>
  <si>
    <t>办公耗材5万元</t>
  </si>
  <si>
    <t>批次</t>
  </si>
  <si>
    <t>重点人群及易感人群防艾知识知晓率</t>
  </si>
  <si>
    <t>90%</t>
  </si>
  <si>
    <t>重点人群及易感人群防艾知识知晓率90%</t>
  </si>
  <si>
    <t>通过艾滋病防治项目的实施，预防和化解可能出现的社会矛盾，促进社会和谐</t>
  </si>
  <si>
    <t>长期</t>
  </si>
  <si>
    <t>群众满意度</t>
  </si>
  <si>
    <t>群众满意度90%</t>
  </si>
  <si>
    <t>城镇居世待业及下岗失业人员独生子女户数</t>
  </si>
  <si>
    <t>73</t>
  </si>
  <si>
    <t>反映在册管理的城镇居世待业及下岗失业人员独生子女户数</t>
  </si>
  <si>
    <t>兑现政策承诺</t>
  </si>
  <si>
    <t>发放保健费</t>
  </si>
  <si>
    <t>兑现政策承诺发放保健费</t>
  </si>
  <si>
    <t>1.身份不明或者无力支付费用的急危重伤患者得到及时、有效帮助。2.补助医疗机构资金及时拨付到位。3.救助基金使用率提高</t>
  </si>
  <si>
    <t>制度覆盖率</t>
  </si>
  <si>
    <t>制度覆盖率100%</t>
  </si>
  <si>
    <t>救治对象为符合制度要求的患者比例</t>
  </si>
  <si>
    <t>救治对象为符合制度要求的患者比例100%</t>
  </si>
  <si>
    <t>基金管理部门对医疗机构资金审核拨付时间</t>
  </si>
  <si>
    <t>缩短</t>
  </si>
  <si>
    <t>基金管理部门对医疗机构资金审核拨付时间缩短</t>
  </si>
  <si>
    <t>符合制度要求患者的救助及时情况</t>
  </si>
  <si>
    <t>符合制度要求患者的救助及时情况持续提高</t>
  </si>
  <si>
    <t>医疗机构对基金拨付效率的满意度</t>
  </si>
  <si>
    <t>医疗机构对基金拨付效率的满意度持续提高</t>
  </si>
  <si>
    <t>支持单位日常运转，贯彻落实好基本公共卫生和重大传染病防治等工作，保障全县人民健康。</t>
  </si>
  <si>
    <t>重大传染病监测防治</t>
  </si>
  <si>
    <t>防止传染病疫情发生</t>
  </si>
  <si>
    <t>居民健康水平持续提高</t>
  </si>
  <si>
    <t>中长期</t>
  </si>
  <si>
    <t>年</t>
  </si>
  <si>
    <t>服务对象满意度指标</t>
  </si>
  <si>
    <t>80</t>
  </si>
  <si>
    <t>服务对象满意度指标不低于80%</t>
  </si>
  <si>
    <t>根据《中华人民共和国疫苗管理法》，为完成我县2025年的非免疫规划疫苗储存运输工作，确保疫苗安全及预防接种安全，有效防控疫苗针对疾病发生及流行，保障人民群众身体健康。</t>
  </si>
  <si>
    <t>疫苗配送</t>
  </si>
  <si>
    <t>1次</t>
  </si>
  <si>
    <t>月</t>
  </si>
  <si>
    <t>核查是否按照辖区接种单位需求完成非免疫规划疫苗配送工作。</t>
  </si>
  <si>
    <t>疫苗储存安全</t>
  </si>
  <si>
    <t xml:space="preserve">核查疫苗储存期间是否发生冷链破坏事件，或者导致疫苗损坏报废等相关事件。
</t>
  </si>
  <si>
    <t>疫苗运输安全</t>
  </si>
  <si>
    <t xml:space="preserve">疫苗运输期间是否发生冷链破坏事件，或者导致疫苗损坏报废等相关事件。
</t>
  </si>
  <si>
    <t>根据群众需求供应非免疫规划疫苗，居民健康水平提高</t>
  </si>
  <si>
    <t xml:space="preserve">是否根据群众需求供应非免疫规划疫苗，居民健康水平是否有所提高
</t>
  </si>
  <si>
    <t>疫苗接种服务对象满意度调查，被投诉情况核查</t>
  </si>
  <si>
    <t>0</t>
  </si>
  <si>
    <t xml:space="preserve">反映服务对象对非免疫规划疫苗配送整体满意情况。
</t>
  </si>
  <si>
    <t>2025年保障日常工作开展</t>
  </si>
  <si>
    <t>患者治愈率</t>
  </si>
  <si>
    <t>患者治愈率90%</t>
  </si>
  <si>
    <t>居民健康水平提高</t>
  </si>
  <si>
    <t>不断提高</t>
  </si>
  <si>
    <t>患者满意度不得低于80%</t>
  </si>
  <si>
    <t>反映办公用品采购</t>
  </si>
  <si>
    <t>编外职工工资发放人数</t>
  </si>
  <si>
    <t>30</t>
  </si>
  <si>
    <t>反映编外职工工资发放人数</t>
  </si>
  <si>
    <t>反映专用设备合格率</t>
  </si>
  <si>
    <t>保证耗材充足</t>
  </si>
  <si>
    <t>反映专用设备购置及时率</t>
  </si>
  <si>
    <t>保证医院正常运转，正常开展医疗服务，保证药品充足</t>
  </si>
  <si>
    <t>顺利开展</t>
  </si>
  <si>
    <t>卫生院医疗服务正常开展</t>
  </si>
  <si>
    <t>满足患者需求</t>
  </si>
  <si>
    <t>21</t>
  </si>
  <si>
    <t>22</t>
  </si>
  <si>
    <t>18</t>
  </si>
  <si>
    <t>补充及时</t>
  </si>
  <si>
    <t>13</t>
  </si>
  <si>
    <t>34</t>
  </si>
  <si>
    <t>1.免费向城乡居民提供基本公共卫生服务 ，促进基本公共卫生服务均等化。
2.按照《国家基本公共卫生服务规范（第三版）》为城乡居民建立健康档案 ，开展健康教育、预防接种等服务 ，将 0-6 岁儿童、65 岁以上老年人、孕产妇、原发 性高血压和2 型糖尿病患者、严重精神障碍患者、肺结核患者列为重点人群 ，提供针对性的健康管理服务。
3.保持重点地方病防治措施全面落实。开展职业病防治 ，最大限度地保护放射人员、患者和公众的健康权益。推进妇幼健康、健康素养促进、医养结合和老年人 健康服务、卫生应急等方面工作。</t>
  </si>
  <si>
    <t>适龄儿童国家免疫规划疫苗接种率</t>
  </si>
  <si>
    <t>7 岁以下儿童健康管理率</t>
  </si>
  <si>
    <t>孕产妇系统管理率</t>
  </si>
  <si>
    <t>居民规范化电子健康档案覆盖率</t>
  </si>
  <si>
    <t>64</t>
  </si>
  <si>
    <t>基本公共卫生服务水平</t>
  </si>
  <si>
    <t>较上年提高</t>
  </si>
  <si>
    <t>预算06表</t>
  </si>
  <si>
    <t>政府性基金预算支出预算表</t>
  </si>
  <si>
    <t>单位名称：临沧市发展和改革委员会</t>
  </si>
  <si>
    <t>本年政府性基金预算支出</t>
  </si>
  <si>
    <t>注：因本部门不涉及政府性基金预算支出的内容，所以此表为空表。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</si>
  <si>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</si>
  <si>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</si>
  <si>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</si>
  <si>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</si>
  <si>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</si>
  <si>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</si>
  <si>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</si>
  <si>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</si>
  <si>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</si>
  <si>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</si>
  <si>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</si>
  <si>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</si>
  <si>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升</t>
  </si>
  <si>
    <t>车辆维护及保养服务</t>
  </si>
  <si>
    <t>车辆维修和保养服务</t>
  </si>
  <si>
    <t>辆</t>
  </si>
  <si>
    <t>机动车险</t>
  </si>
  <si>
    <t>机动车保险服务</t>
  </si>
  <si>
    <t>办公用纸</t>
  </si>
  <si>
    <t>复印纸</t>
  </si>
  <si>
    <t>箱</t>
  </si>
  <si>
    <t>元</t>
  </si>
  <si>
    <t>车辆维修和保养</t>
  </si>
  <si>
    <t>台式计算机</t>
  </si>
  <si>
    <t>监控设备</t>
  </si>
  <si>
    <t>其他信息化设备</t>
  </si>
  <si>
    <t>机动车保险</t>
  </si>
  <si>
    <t>气相色谱仪顶空装置</t>
  </si>
  <si>
    <t>其他医疗设备</t>
  </si>
  <si>
    <t>预算08表</t>
  </si>
  <si>
    <t>政府购买服务项目</t>
  </si>
  <si>
    <t>政府购买服务目录</t>
  </si>
  <si>
    <t>注：因本部门不涉及政府购买服务预算的内容，所以此表为空表。</t>
  </si>
  <si>
    <t>预算09-1表</t>
  </si>
  <si>
    <t>单位名称（项目）</t>
  </si>
  <si>
    <t>地区</t>
  </si>
  <si>
    <t>政府性基金</t>
  </si>
  <si>
    <t>-</t>
  </si>
  <si>
    <t>爱华镇政府</t>
  </si>
  <si>
    <t>茂兰镇政府</t>
  </si>
  <si>
    <t>忙怀乡政府</t>
  </si>
  <si>
    <t>茶房乡政府</t>
  </si>
  <si>
    <t>大寨镇政府</t>
  </si>
  <si>
    <t>后箐乡政府</t>
  </si>
  <si>
    <t>栗树乡政府</t>
  </si>
  <si>
    <t>涌宝镇政府</t>
  </si>
  <si>
    <t>漫湾镇政府</t>
  </si>
  <si>
    <t>大朝山西镇政府</t>
  </si>
  <si>
    <t>幸福镇政府</t>
  </si>
  <si>
    <t>晓街乡政府</t>
  </si>
  <si>
    <t>注：因本部门不涉及县对下转移支付预算的内容，所以此表为空表。</t>
  </si>
  <si>
    <t>预算09-2表</t>
  </si>
  <si>
    <t>注：因本部门不涉及县对下转移支付绩效目标的内容，所以此表为空表。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</si>
  <si>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</si>
  <si>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</si>
  <si>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</si>
  <si>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</si>
  <si>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</si>
  <si>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</si>
  <si>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</si>
  <si>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</si>
  <si>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注：因本部门不涉及2025年新增资产配置的内容，所以此表为空表。</t>
  </si>
  <si>
    <t>预算11表</t>
  </si>
  <si>
    <t>上级补助</t>
  </si>
  <si>
    <t>注：因本部门不涉及转移支付补助项目支出的内容，所以此表为空表。</t>
  </si>
  <si>
    <t>预算12表</t>
  </si>
  <si>
    <t>项目级次</t>
  </si>
  <si>
    <t>311 专项业务类</t>
  </si>
  <si>
    <t>本级</t>
  </si>
  <si>
    <t>313 事业发展类</t>
  </si>
  <si>
    <t/>
  </si>
  <si>
    <t>根据《云南省人口与计划生育条例》第四章第二十八条第一项之规定，领取《独生子女父母光荣证》的，从领证之月起到子女满十四周岁止，每月领取不低于十元的独生子女保健费。夫妻双方都是其他非农业人口或者农业人口的，由户籍所在地的县、乡财政共同安排解决。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</si>
</sst>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#,##0.00;\-#,##0.00;;@"/>
    <numFmt numFmtId="179" formatCode="hh:mm:ss"/>
    <numFmt numFmtId="180" formatCode="yyyy/mm/dd"/>
    <numFmt numFmtId="181" formatCode="yyyy/mm/dd\ hh:mm:ss"/>
    <numFmt numFmtId="182" formatCode="#,##0;\-#,##0;;@"/>
  </numFmts>
  <fonts count="32">
    <font>
      <sz val="9"/>
      <color rgb="FF000000"/>
      <name val="Microsoft YaHei UI"/>
      <charset val="134"/>
    </font>
    <font>
      <sz val="11"/>
      <name val="宋体"/>
      <family val="3"/>
      <charset val="134"/>
      <scheme val="minor"/>
    </font>
    <font>
      <sz val="9"/>
      <name val="Microsoft YaHei UI"/>
      <family val="2"/>
      <charset val="134"/>
    </font>
    <font>
      <sz val="10"/>
      <color rgb="FF000000"/>
      <name val="宋体"/>
      <family val="3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charset val="134"/>
    </font>
    <font>
      <sz val="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.2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21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000000"/>
      <name val="Arial"/>
      <family val="2"/>
    </font>
    <font>
      <sz val="28"/>
      <color rgb="FF000000"/>
      <name val="宋体"/>
      <family val="3"/>
      <charset val="134"/>
    </font>
    <font>
      <sz val="10"/>
      <color rgb="FF000000"/>
      <name val="Microsoft YaHei UI"/>
      <family val="2"/>
      <charset val="134"/>
    </font>
    <font>
      <sz val="30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>
      <alignment vertical="top"/>
      <protection locked="0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181" fontId="8" fillId="0" borderId="7">
      <alignment horizontal="right" vertical="center"/>
    </xf>
    <xf numFmtId="10" fontId="8" fillId="0" borderId="7">
      <alignment horizontal="right" vertical="center"/>
    </xf>
    <xf numFmtId="182" fontId="8" fillId="0" borderId="7">
      <alignment horizontal="right" vertical="center"/>
    </xf>
    <xf numFmtId="0" fontId="8" fillId="0" borderId="0">
      <alignment vertical="top"/>
      <protection locked="0"/>
    </xf>
  </cellStyleXfs>
  <cellXfs count="24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2" applyNumberFormat="1" applyFont="1" applyBorder="1" applyProtection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2" fontId="8" fillId="0" borderId="7" xfId="8" applyNumberFormat="1" applyFont="1" applyBorder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10" fillId="0" borderId="9" xfId="9" applyFont="1" applyFill="1" applyBorder="1" applyAlignment="1" applyProtection="1">
      <alignment horizontal="left" vertical="center" wrapText="1"/>
    </xf>
    <xf numFmtId="178" fontId="8" fillId="0" borderId="9" xfId="0" applyNumberFormat="1" applyFont="1" applyBorder="1" applyAlignment="1">
      <alignment horizontal="right" vertical="center"/>
      <protection locked="0"/>
    </xf>
    <xf numFmtId="0" fontId="10" fillId="0" borderId="10" xfId="9" applyFont="1" applyFill="1" applyBorder="1" applyAlignment="1" applyProtection="1">
      <alignment vertical="center" wrapText="1"/>
    </xf>
    <xf numFmtId="178" fontId="8" fillId="0" borderId="10" xfId="0" applyNumberFormat="1" applyFont="1" applyBorder="1" applyAlignment="1">
      <alignment horizontal="right" vertical="center"/>
      <protection locked="0"/>
    </xf>
    <xf numFmtId="0" fontId="0" fillId="0" borderId="10" xfId="0" applyFont="1" applyBorder="1">
      <alignment vertical="top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7" fillId="0" borderId="0" xfId="0" applyFont="1" applyAlignment="1"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3" xfId="0" applyFont="1" applyBorder="1" applyAlignment="1">
      <alignment horizontal="left" vertical="center" wrapText="1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3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3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right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8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3" fillId="0" borderId="7" xfId="0" applyFont="1" applyBorder="1" applyAlignment="1">
      <alignment horizontal="left" vertical="center" wrapText="1" indent="1"/>
      <protection locked="0"/>
    </xf>
    <xf numFmtId="0" fontId="3" fillId="0" borderId="7" xfId="0" applyFont="1" applyBorder="1" applyAlignment="1">
      <alignment horizontal="left" vertical="center" wrapText="1" indent="2"/>
      <protection locked="0"/>
    </xf>
    <xf numFmtId="0" fontId="27" fillId="0" borderId="0" xfId="0" applyFont="1" applyAlignment="1" applyProtection="1"/>
    <xf numFmtId="0" fontId="3" fillId="0" borderId="1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left" vertical="center" wrapText="1" indent="1"/>
    </xf>
    <xf numFmtId="0" fontId="25" fillId="0" borderId="0" xfId="0" applyFont="1" applyProtection="1">
      <alignment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quotePrefix="1" applyFont="1" applyBorder="1" applyAlignment="1" applyProtection="1">
      <alignment horizontal="left" vertical="center" wrapText="1" indent="1"/>
    </xf>
    <xf numFmtId="0" fontId="3" fillId="0" borderId="7" xfId="0" quotePrefix="1" applyFont="1" applyBorder="1" applyAlignment="1" applyProtection="1">
      <alignment horizontal="left" vertical="center" wrapText="1" indent="2"/>
    </xf>
    <xf numFmtId="0" fontId="6" fillId="0" borderId="6" xfId="0" quotePrefix="1" applyFont="1" applyBorder="1" applyAlignment="1" applyProtection="1">
      <alignment horizontal="left" vertical="center" wrapText="1" indent="2"/>
    </xf>
    <xf numFmtId="0" fontId="4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/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3" fillId="0" borderId="0" xfId="0" applyNumberFormat="1" applyFont="1" applyAlignment="1" applyProtection="1"/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center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vertical="center"/>
    </xf>
    <xf numFmtId="0" fontId="6" fillId="0" borderId="0" xfId="0" applyFont="1">
      <alignment vertical="top"/>
      <protection locked="0"/>
    </xf>
    <xf numFmtId="0" fontId="6" fillId="0" borderId="7" xfId="0" quotePrefix="1" applyFont="1" applyBorder="1" applyAlignment="1" applyProtection="1">
      <alignment horizontal="left" vertical="center" wrapText="1" indent="2"/>
    </xf>
    <xf numFmtId="0" fontId="6" fillId="0" borderId="7" xfId="0" applyFont="1" applyBorder="1" applyAlignment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right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3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9" fillId="0" borderId="0" xfId="0" applyFont="1" applyAlignment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7" fillId="0" borderId="0" xfId="0" applyFont="1" applyAlignment="1"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vertical="center" wrapText="1"/>
      <protection locked="0"/>
    </xf>
  </cellXfs>
  <cellStyles count="10">
    <cellStyle name="DateStyle" xfId="5" xr:uid="{00000000-0005-0000-0000-000035000000}"/>
    <cellStyle name="DateTimeStyle" xfId="6" xr:uid="{00000000-0005-0000-0000-000036000000}"/>
    <cellStyle name="IntegralNumberStyle" xfId="8" xr:uid="{00000000-0005-0000-0000-000038000000}"/>
    <cellStyle name="MoneyStyle" xfId="3" xr:uid="{00000000-0005-0000-0000-000033000000}"/>
    <cellStyle name="Normal" xfId="9" xr:uid="{00000000-0005-0000-0000-000039000000}"/>
    <cellStyle name="NumberStyle" xfId="1" xr:uid="{00000000-0005-0000-0000-000031000000}"/>
    <cellStyle name="PercentStyle" xfId="7" xr:uid="{00000000-0005-0000-0000-000037000000}"/>
    <cellStyle name="TextStyle" xfId="2" xr:uid="{00000000-0005-0000-0000-000032000000}"/>
    <cellStyle name="TimeStyle" xfId="4" xr:uid="{00000000-0005-0000-0000-00003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9"/>
  <sheetViews>
    <sheetView showZeros="0" workbookViewId="0">
      <pane ySplit="1" topLeftCell="A14" activePane="bottomLeft" state="frozen"/>
      <selection pane="bottomLeft"/>
    </sheetView>
  </sheetViews>
  <sheetFormatPr defaultColWidth="9.1796875" defaultRowHeight="12" customHeight="1"/>
  <cols>
    <col min="1" max="1" width="31.81640625" customWidth="1"/>
    <col min="2" max="2" width="35.54296875" customWidth="1"/>
    <col min="3" max="3" width="36.54296875" customWidth="1"/>
    <col min="4" max="4" width="33.81640625" customWidth="1"/>
  </cols>
  <sheetData>
    <row r="1" spans="1:4" ht="12" customHeight="1">
      <c r="A1" s="1"/>
      <c r="B1" s="1"/>
      <c r="C1" s="1"/>
      <c r="D1" s="1"/>
    </row>
    <row r="2" spans="1:4" ht="15" customHeight="1">
      <c r="D2" s="21" t="s">
        <v>0</v>
      </c>
    </row>
    <row r="3" spans="1:4" ht="36" customHeight="1">
      <c r="A3" s="119" t="str">
        <f>"2025"&amp;"年部门财务收支预算总表"</f>
        <v>2025年部门财务收支预算总表</v>
      </c>
      <c r="B3" s="120"/>
      <c r="C3" s="120"/>
      <c r="D3" s="120"/>
    </row>
    <row r="4" spans="1:4" ht="18.75" customHeight="1">
      <c r="A4" s="121" t="str">
        <f>"单位名称："&amp;"云县卫生健康局"</f>
        <v>单位名称：云县卫生健康局</v>
      </c>
      <c r="B4" s="122"/>
      <c r="C4" s="110"/>
      <c r="D4" s="21" t="s">
        <v>1</v>
      </c>
    </row>
    <row r="5" spans="1:4" ht="18.75" customHeight="1">
      <c r="A5" s="123" t="s">
        <v>2</v>
      </c>
      <c r="B5" s="124"/>
      <c r="C5" s="123" t="s">
        <v>3</v>
      </c>
      <c r="D5" s="124"/>
    </row>
    <row r="6" spans="1:4" ht="18.75" customHeight="1">
      <c r="A6" s="125" t="s">
        <v>4</v>
      </c>
      <c r="B6" s="125" t="str">
        <f t="shared" ref="B6:D6" si="0">"2025"&amp;"年预算数"</f>
        <v>2025年预算数</v>
      </c>
      <c r="C6" s="125" t="s">
        <v>5</v>
      </c>
      <c r="D6" s="125" t="str">
        <f t="shared" si="0"/>
        <v>2025年预算数</v>
      </c>
    </row>
    <row r="7" spans="1:4" ht="18.75" customHeight="1">
      <c r="A7" s="126"/>
      <c r="B7" s="126"/>
      <c r="C7" s="126"/>
      <c r="D7" s="126"/>
    </row>
    <row r="8" spans="1:4" ht="18.75" customHeight="1">
      <c r="A8" s="74" t="s">
        <v>6</v>
      </c>
      <c r="B8" s="12">
        <v>77278413.599999994</v>
      </c>
      <c r="C8" s="74" t="s">
        <v>7</v>
      </c>
      <c r="D8" s="12"/>
    </row>
    <row r="9" spans="1:4" ht="18.75" customHeight="1">
      <c r="A9" s="74" t="s">
        <v>8</v>
      </c>
      <c r="B9" s="12"/>
      <c r="C9" s="74" t="s">
        <v>9</v>
      </c>
      <c r="D9" s="12"/>
    </row>
    <row r="10" spans="1:4" ht="18.75" customHeight="1">
      <c r="A10" s="74" t="s">
        <v>10</v>
      </c>
      <c r="B10" s="12"/>
      <c r="C10" s="74" t="s">
        <v>11</v>
      </c>
      <c r="D10" s="12"/>
    </row>
    <row r="11" spans="1:4" ht="18.75" customHeight="1">
      <c r="A11" s="74" t="s">
        <v>12</v>
      </c>
      <c r="B11" s="12"/>
      <c r="C11" s="74" t="s">
        <v>13</v>
      </c>
      <c r="D11" s="12"/>
    </row>
    <row r="12" spans="1:4" ht="18.75" customHeight="1">
      <c r="A12" s="111" t="s">
        <v>14</v>
      </c>
      <c r="B12" s="12">
        <v>132275591</v>
      </c>
      <c r="C12" s="93" t="s">
        <v>15</v>
      </c>
      <c r="D12" s="12"/>
    </row>
    <row r="13" spans="1:4" ht="18.75" customHeight="1">
      <c r="A13" s="96" t="s">
        <v>16</v>
      </c>
      <c r="B13" s="12">
        <v>131848900</v>
      </c>
      <c r="C13" s="95" t="s">
        <v>17</v>
      </c>
      <c r="D13" s="12"/>
    </row>
    <row r="14" spans="1:4" ht="18.75" customHeight="1">
      <c r="A14" s="96" t="s">
        <v>18</v>
      </c>
      <c r="B14" s="12"/>
      <c r="C14" s="95" t="s">
        <v>19</v>
      </c>
      <c r="D14" s="12"/>
    </row>
    <row r="15" spans="1:4" ht="18.75" customHeight="1">
      <c r="A15" s="96" t="s">
        <v>20</v>
      </c>
      <c r="B15" s="12"/>
      <c r="C15" s="95" t="s">
        <v>21</v>
      </c>
      <c r="D15" s="12">
        <v>9765994.4399999995</v>
      </c>
    </row>
    <row r="16" spans="1:4" ht="18.75" customHeight="1">
      <c r="A16" s="96" t="s">
        <v>22</v>
      </c>
      <c r="B16" s="12"/>
      <c r="C16" s="95" t="s">
        <v>23</v>
      </c>
      <c r="D16" s="12">
        <v>192641184.91999999</v>
      </c>
    </row>
    <row r="17" spans="1:4" ht="18.75" customHeight="1">
      <c r="A17" s="96" t="s">
        <v>24</v>
      </c>
      <c r="B17" s="12">
        <v>426691</v>
      </c>
      <c r="C17" s="96" t="s">
        <v>25</v>
      </c>
      <c r="D17" s="12"/>
    </row>
    <row r="18" spans="1:4" ht="18.75" customHeight="1">
      <c r="A18" s="96" t="s">
        <v>26</v>
      </c>
      <c r="B18" s="12"/>
      <c r="C18" s="96" t="s">
        <v>27</v>
      </c>
      <c r="D18" s="12"/>
    </row>
    <row r="19" spans="1:4" ht="18.75" customHeight="1">
      <c r="A19" s="97" t="s">
        <v>26</v>
      </c>
      <c r="B19" s="12"/>
      <c r="C19" s="95" t="s">
        <v>28</v>
      </c>
      <c r="D19" s="12"/>
    </row>
    <row r="20" spans="1:4" ht="18.75" customHeight="1">
      <c r="A20" s="97" t="s">
        <v>26</v>
      </c>
      <c r="B20" s="12"/>
      <c r="C20" s="95" t="s">
        <v>29</v>
      </c>
      <c r="D20" s="12"/>
    </row>
    <row r="21" spans="1:4" ht="18.75" customHeight="1">
      <c r="A21" s="97" t="s">
        <v>26</v>
      </c>
      <c r="B21" s="12"/>
      <c r="C21" s="95" t="s">
        <v>30</v>
      </c>
      <c r="D21" s="12"/>
    </row>
    <row r="22" spans="1:4" ht="18.75" customHeight="1">
      <c r="A22" s="97" t="s">
        <v>26</v>
      </c>
      <c r="B22" s="12"/>
      <c r="C22" s="95" t="s">
        <v>31</v>
      </c>
      <c r="D22" s="12"/>
    </row>
    <row r="23" spans="1:4" ht="18.75" customHeight="1">
      <c r="A23" s="97" t="s">
        <v>26</v>
      </c>
      <c r="B23" s="12"/>
      <c r="C23" s="95" t="s">
        <v>32</v>
      </c>
      <c r="D23" s="12"/>
    </row>
    <row r="24" spans="1:4" ht="18.75" customHeight="1">
      <c r="A24" s="97" t="s">
        <v>26</v>
      </c>
      <c r="B24" s="12"/>
      <c r="C24" s="95" t="s">
        <v>33</v>
      </c>
      <c r="D24" s="12"/>
    </row>
    <row r="25" spans="1:4" ht="18.75" customHeight="1">
      <c r="A25" s="97" t="s">
        <v>26</v>
      </c>
      <c r="B25" s="12"/>
      <c r="C25" s="95" t="s">
        <v>34</v>
      </c>
      <c r="D25" s="12"/>
    </row>
    <row r="26" spans="1:4" ht="18.75" customHeight="1">
      <c r="A26" s="97" t="s">
        <v>26</v>
      </c>
      <c r="B26" s="12"/>
      <c r="C26" s="95" t="s">
        <v>35</v>
      </c>
      <c r="D26" s="12">
        <v>5206566.24</v>
      </c>
    </row>
    <row r="27" spans="1:4" ht="18.75" customHeight="1">
      <c r="A27" s="97" t="s">
        <v>26</v>
      </c>
      <c r="B27" s="12"/>
      <c r="C27" s="95" t="s">
        <v>36</v>
      </c>
      <c r="D27" s="12"/>
    </row>
    <row r="28" spans="1:4" ht="18.75" customHeight="1">
      <c r="A28" s="97" t="s">
        <v>26</v>
      </c>
      <c r="B28" s="12"/>
      <c r="C28" s="95" t="s">
        <v>37</v>
      </c>
      <c r="D28" s="12"/>
    </row>
    <row r="29" spans="1:4" ht="18.75" customHeight="1">
      <c r="A29" s="97" t="s">
        <v>26</v>
      </c>
      <c r="B29" s="12"/>
      <c r="C29" s="95" t="s">
        <v>38</v>
      </c>
      <c r="D29" s="12"/>
    </row>
    <row r="30" spans="1:4" ht="18.75" customHeight="1">
      <c r="A30" s="97" t="s">
        <v>26</v>
      </c>
      <c r="B30" s="12"/>
      <c r="C30" s="95" t="s">
        <v>39</v>
      </c>
      <c r="D30" s="12"/>
    </row>
    <row r="31" spans="1:4" ht="18.75" customHeight="1">
      <c r="A31" s="98" t="s">
        <v>26</v>
      </c>
      <c r="B31" s="12"/>
      <c r="C31" s="96" t="s">
        <v>40</v>
      </c>
      <c r="D31" s="12">
        <v>200000</v>
      </c>
    </row>
    <row r="32" spans="1:4" ht="18.75" customHeight="1">
      <c r="A32" s="98" t="s">
        <v>26</v>
      </c>
      <c r="B32" s="12"/>
      <c r="C32" s="96" t="s">
        <v>41</v>
      </c>
      <c r="D32" s="12"/>
    </row>
    <row r="33" spans="1:4" ht="18.75" customHeight="1">
      <c r="A33" s="98" t="s">
        <v>26</v>
      </c>
      <c r="B33" s="12"/>
      <c r="C33" s="96" t="s">
        <v>42</v>
      </c>
      <c r="D33" s="12"/>
    </row>
    <row r="34" spans="1:4" ht="18.75" customHeight="1">
      <c r="A34" s="112"/>
      <c r="B34" s="99"/>
      <c r="C34" s="96" t="s">
        <v>43</v>
      </c>
      <c r="D34" s="12"/>
    </row>
    <row r="35" spans="1:4" ht="18.75" customHeight="1">
      <c r="A35" s="112" t="s">
        <v>44</v>
      </c>
      <c r="B35" s="99">
        <f>SUM(B8:B12)</f>
        <v>209554004.59999999</v>
      </c>
      <c r="C35" s="113" t="s">
        <v>45</v>
      </c>
      <c r="D35" s="99">
        <v>207813745.59999999</v>
      </c>
    </row>
    <row r="36" spans="1:4" ht="18.75" customHeight="1">
      <c r="A36" s="114" t="s">
        <v>46</v>
      </c>
      <c r="B36" s="12">
        <v>19000000</v>
      </c>
      <c r="C36" s="74" t="s">
        <v>47</v>
      </c>
      <c r="D36" s="12">
        <v>20740259</v>
      </c>
    </row>
    <row r="37" spans="1:4" ht="18.75" customHeight="1">
      <c r="A37" s="114" t="s">
        <v>48</v>
      </c>
      <c r="B37" s="12"/>
      <c r="C37" s="74" t="s">
        <v>48</v>
      </c>
      <c r="D37" s="12"/>
    </row>
    <row r="38" spans="1:4" ht="18.75" customHeight="1">
      <c r="A38" s="114" t="s">
        <v>49</v>
      </c>
      <c r="B38" s="12">
        <f>B36-B37</f>
        <v>19000000</v>
      </c>
      <c r="C38" s="74" t="s">
        <v>50</v>
      </c>
      <c r="D38" s="12">
        <v>20740259</v>
      </c>
    </row>
    <row r="39" spans="1:4" ht="18.75" customHeight="1">
      <c r="A39" s="115" t="s">
        <v>51</v>
      </c>
      <c r="B39" s="99">
        <f t="shared" ref="B39:D39" si="1">B35+B36</f>
        <v>228554004.59999999</v>
      </c>
      <c r="C39" s="113" t="s">
        <v>52</v>
      </c>
      <c r="D39" s="99">
        <f t="shared" si="1"/>
        <v>228554004.59999999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" type="noConversion"/>
  <printOptions horizontalCentered="1"/>
  <pageMargins left="0.39" right="0.39" top="0.51" bottom="0.51" header="0.31" footer="0.31"/>
  <pageSetup paperSize="9" scale="83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C13" sqref="C13"/>
    </sheetView>
  </sheetViews>
  <sheetFormatPr defaultColWidth="9.1796875" defaultRowHeight="14.25" customHeight="1"/>
  <cols>
    <col min="1" max="1" width="32.1796875" customWidth="1"/>
    <col min="2" max="2" width="16.81640625" customWidth="1"/>
    <col min="3" max="3" width="32.1796875" customWidth="1"/>
    <col min="4" max="6" width="28.542968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5" customHeight="1">
      <c r="A2" s="60">
        <v>1</v>
      </c>
      <c r="B2" s="61">
        <v>0</v>
      </c>
      <c r="C2" s="60">
        <v>1</v>
      </c>
      <c r="D2" s="62"/>
      <c r="E2" s="62"/>
      <c r="F2" s="21" t="s">
        <v>727</v>
      </c>
    </row>
    <row r="3" spans="1:6" ht="32.25" customHeight="1">
      <c r="A3" s="204" t="str">
        <f>"2025"&amp;"年部门政府性基金预算支出预算表"</f>
        <v>2025年部门政府性基金预算支出预算表</v>
      </c>
      <c r="B3" s="205" t="s">
        <v>728</v>
      </c>
      <c r="C3" s="206"/>
      <c r="D3" s="207"/>
      <c r="E3" s="207"/>
      <c r="F3" s="207"/>
    </row>
    <row r="4" spans="1:6" ht="18.75" customHeight="1">
      <c r="A4" s="161" t="str">
        <f>"单位名称："&amp;"云县卫生健康局"</f>
        <v>单位名称：云县卫生健康局</v>
      </c>
      <c r="B4" s="161" t="s">
        <v>729</v>
      </c>
      <c r="C4" s="208"/>
      <c r="D4" s="62"/>
      <c r="E4" s="62"/>
      <c r="F4" s="21" t="s">
        <v>1</v>
      </c>
    </row>
    <row r="5" spans="1:6" ht="18.75" customHeight="1">
      <c r="A5" s="163" t="s">
        <v>238</v>
      </c>
      <c r="B5" s="212" t="s">
        <v>104</v>
      </c>
      <c r="C5" s="214" t="s">
        <v>105</v>
      </c>
      <c r="D5" s="155" t="s">
        <v>730</v>
      </c>
      <c r="E5" s="155"/>
      <c r="F5" s="124"/>
    </row>
    <row r="6" spans="1:6" ht="18.75" customHeight="1">
      <c r="A6" s="189"/>
      <c r="B6" s="213"/>
      <c r="C6" s="215"/>
      <c r="D6" s="55" t="s">
        <v>56</v>
      </c>
      <c r="E6" s="55" t="s">
        <v>106</v>
      </c>
      <c r="F6" s="55" t="s">
        <v>107</v>
      </c>
    </row>
    <row r="7" spans="1:6" ht="18.75" customHeight="1">
      <c r="A7" s="63">
        <v>1</v>
      </c>
      <c r="B7" s="64" t="s">
        <v>219</v>
      </c>
      <c r="C7" s="56">
        <v>3</v>
      </c>
      <c r="D7" s="55">
        <v>4</v>
      </c>
      <c r="E7" s="55">
        <v>5</v>
      </c>
      <c r="F7" s="55">
        <v>6</v>
      </c>
    </row>
    <row r="8" spans="1:6" ht="18.75" customHeight="1">
      <c r="A8" s="65"/>
      <c r="B8" s="49"/>
      <c r="C8" s="49"/>
      <c r="D8" s="12"/>
      <c r="E8" s="12"/>
      <c r="F8" s="12"/>
    </row>
    <row r="9" spans="1:6" ht="18.75" customHeight="1">
      <c r="A9" s="65"/>
      <c r="B9" s="49"/>
      <c r="C9" s="49"/>
      <c r="D9" s="12"/>
      <c r="E9" s="12"/>
      <c r="F9" s="12"/>
    </row>
    <row r="10" spans="1:6" ht="18.75" customHeight="1">
      <c r="A10" s="209" t="s">
        <v>176</v>
      </c>
      <c r="B10" s="210" t="s">
        <v>176</v>
      </c>
      <c r="C10" s="211" t="s">
        <v>176</v>
      </c>
      <c r="D10" s="12"/>
      <c r="E10" s="12"/>
      <c r="F10" s="12"/>
    </row>
    <row r="11" spans="1:6" ht="14.25" customHeight="1">
      <c r="A11" t="s">
        <v>731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2" type="noConversion"/>
  <printOptions horizontalCentered="1"/>
  <pageMargins left="0.39" right="0.39" top="0.57999999999999996" bottom="0.57999999999999996" header="0.5" footer="0.5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Q25"/>
  <sheetViews>
    <sheetView showZeros="0" workbookViewId="0">
      <pane ySplit="1" topLeftCell="A2" activePane="bottomLeft" state="frozen"/>
      <selection pane="bottomLeft"/>
    </sheetView>
  </sheetViews>
  <sheetFormatPr defaultColWidth="9.1796875" defaultRowHeight="14.25" customHeight="1"/>
  <cols>
    <col min="1" max="1" width="39.1796875" customWidth="1"/>
    <col min="2" max="2" width="21.7265625" customWidth="1"/>
    <col min="3" max="3" width="35.26953125" customWidth="1"/>
    <col min="4" max="4" width="7.7265625" customWidth="1"/>
    <col min="5" max="5" width="10.26953125" customWidth="1"/>
    <col min="6" max="17" width="16.5429687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O2" s="20"/>
      <c r="P2" s="20"/>
      <c r="Q2" s="21" t="s">
        <v>732</v>
      </c>
    </row>
    <row r="3" spans="1:17" ht="35.25" customHeight="1">
      <c r="A3" s="216" t="str">
        <f>"2025"&amp;"年部门政府采购预算表"</f>
        <v>2025年部门政府采购预算表</v>
      </c>
      <c r="B3" s="180"/>
      <c r="C3" s="180"/>
      <c r="D3" s="180"/>
      <c r="E3" s="180"/>
      <c r="F3" s="180"/>
      <c r="G3" s="180"/>
      <c r="H3" s="180"/>
      <c r="I3" s="180"/>
      <c r="J3" s="180"/>
      <c r="K3" s="174"/>
      <c r="L3" s="180"/>
      <c r="M3" s="180"/>
      <c r="N3" s="180"/>
      <c r="O3" s="174"/>
      <c r="P3" s="174"/>
      <c r="Q3" s="180"/>
    </row>
    <row r="4" spans="1:17" ht="18.75" customHeight="1">
      <c r="A4" s="121" t="str">
        <f>"单位名称："&amp;"云县卫生健康局"</f>
        <v>单位名称：云县卫生健康局</v>
      </c>
      <c r="B4" s="130"/>
      <c r="C4" s="130"/>
      <c r="D4" s="130"/>
      <c r="E4" s="130"/>
      <c r="F4" s="130"/>
      <c r="G4" s="54"/>
      <c r="H4" s="54"/>
      <c r="I4" s="54"/>
      <c r="J4" s="54"/>
      <c r="O4" s="33"/>
      <c r="P4" s="33"/>
      <c r="Q4" s="21" t="s">
        <v>225</v>
      </c>
    </row>
    <row r="5" spans="1:17" ht="18.75" customHeight="1">
      <c r="A5" s="196" t="s">
        <v>733</v>
      </c>
      <c r="B5" s="226" t="s">
        <v>734</v>
      </c>
      <c r="C5" s="226" t="s">
        <v>735</v>
      </c>
      <c r="D5" s="226" t="s">
        <v>736</v>
      </c>
      <c r="E5" s="226" t="s">
        <v>737</v>
      </c>
      <c r="F5" s="226" t="s">
        <v>738</v>
      </c>
      <c r="G5" s="217" t="s">
        <v>245</v>
      </c>
      <c r="H5" s="217"/>
      <c r="I5" s="217"/>
      <c r="J5" s="217"/>
      <c r="K5" s="153"/>
      <c r="L5" s="217"/>
      <c r="M5" s="217"/>
      <c r="N5" s="217"/>
      <c r="O5" s="182"/>
      <c r="P5" s="153"/>
      <c r="Q5" s="218"/>
    </row>
    <row r="6" spans="1:17" ht="18.75" customHeight="1">
      <c r="A6" s="197"/>
      <c r="B6" s="227"/>
      <c r="C6" s="227"/>
      <c r="D6" s="227"/>
      <c r="E6" s="227"/>
      <c r="F6" s="227"/>
      <c r="G6" s="227" t="s">
        <v>56</v>
      </c>
      <c r="H6" s="227" t="s">
        <v>59</v>
      </c>
      <c r="I6" s="227" t="s">
        <v>739</v>
      </c>
      <c r="J6" s="227" t="s">
        <v>740</v>
      </c>
      <c r="K6" s="228" t="s">
        <v>741</v>
      </c>
      <c r="L6" s="219" t="s">
        <v>109</v>
      </c>
      <c r="M6" s="219"/>
      <c r="N6" s="219"/>
      <c r="O6" s="220"/>
      <c r="P6" s="221"/>
      <c r="Q6" s="222"/>
    </row>
    <row r="7" spans="1:17" ht="30" customHeight="1">
      <c r="A7" s="159"/>
      <c r="B7" s="222"/>
      <c r="C7" s="222"/>
      <c r="D7" s="222"/>
      <c r="E7" s="222"/>
      <c r="F7" s="222"/>
      <c r="G7" s="222"/>
      <c r="H7" s="222" t="s">
        <v>58</v>
      </c>
      <c r="I7" s="222"/>
      <c r="J7" s="222"/>
      <c r="K7" s="229"/>
      <c r="L7" s="44" t="s">
        <v>58</v>
      </c>
      <c r="M7" s="44" t="s">
        <v>65</v>
      </c>
      <c r="N7" s="44" t="s">
        <v>253</v>
      </c>
      <c r="O7" s="53" t="s">
        <v>67</v>
      </c>
      <c r="P7" s="45" t="s">
        <v>68</v>
      </c>
      <c r="Q7" s="44" t="s">
        <v>69</v>
      </c>
    </row>
    <row r="8" spans="1:17" ht="18.75" customHeight="1">
      <c r="A8" s="18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</row>
    <row r="9" spans="1:17" ht="18.75" customHeight="1">
      <c r="A9" s="47" t="s">
        <v>71</v>
      </c>
      <c r="B9" s="48"/>
      <c r="C9" s="48"/>
      <c r="D9" s="48"/>
      <c r="E9" s="57"/>
      <c r="F9" s="12">
        <v>597500</v>
      </c>
      <c r="G9" s="12">
        <v>597500</v>
      </c>
      <c r="H9" s="12">
        <v>167500</v>
      </c>
      <c r="I9" s="12"/>
      <c r="J9" s="12"/>
      <c r="K9" s="12"/>
      <c r="L9" s="12">
        <v>430000</v>
      </c>
      <c r="M9" s="12">
        <v>430000</v>
      </c>
      <c r="N9" s="12"/>
      <c r="O9" s="12"/>
      <c r="P9" s="12"/>
      <c r="Q9" s="12"/>
    </row>
    <row r="10" spans="1:17" ht="18.75" customHeight="1">
      <c r="A10" s="58" t="s">
        <v>71</v>
      </c>
      <c r="B10" s="48"/>
      <c r="C10" s="48"/>
      <c r="D10" s="48"/>
      <c r="E10" s="59"/>
      <c r="F10" s="12">
        <v>53000</v>
      </c>
      <c r="G10" s="12">
        <v>53000</v>
      </c>
      <c r="H10" s="12">
        <v>53000</v>
      </c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18.75" customHeight="1">
      <c r="A11" s="118" t="s">
        <v>312</v>
      </c>
      <c r="B11" s="48" t="s">
        <v>742</v>
      </c>
      <c r="C11" s="48" t="s">
        <v>743</v>
      </c>
      <c r="D11" s="48" t="s">
        <v>744</v>
      </c>
      <c r="E11" s="59">
        <v>2000</v>
      </c>
      <c r="F11" s="12">
        <v>17000</v>
      </c>
      <c r="G11" s="12">
        <v>17000</v>
      </c>
      <c r="H11" s="12">
        <v>17000</v>
      </c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8.75" customHeight="1">
      <c r="A12" s="118" t="s">
        <v>312</v>
      </c>
      <c r="B12" s="48" t="s">
        <v>745</v>
      </c>
      <c r="C12" s="48" t="s">
        <v>746</v>
      </c>
      <c r="D12" s="48" t="s">
        <v>747</v>
      </c>
      <c r="E12" s="59">
        <v>2</v>
      </c>
      <c r="F12" s="12">
        <v>10000</v>
      </c>
      <c r="G12" s="12">
        <v>10000</v>
      </c>
      <c r="H12" s="12">
        <v>10000</v>
      </c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8.75" customHeight="1">
      <c r="A13" s="118" t="s">
        <v>312</v>
      </c>
      <c r="B13" s="48" t="s">
        <v>748</v>
      </c>
      <c r="C13" s="48" t="s">
        <v>749</v>
      </c>
      <c r="D13" s="48" t="s">
        <v>747</v>
      </c>
      <c r="E13" s="59">
        <v>2</v>
      </c>
      <c r="F13" s="12">
        <v>9000</v>
      </c>
      <c r="G13" s="12">
        <v>9000</v>
      </c>
      <c r="H13" s="12">
        <v>9000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8.75" customHeight="1">
      <c r="A14" s="118" t="s">
        <v>297</v>
      </c>
      <c r="B14" s="48" t="s">
        <v>750</v>
      </c>
      <c r="C14" s="48" t="s">
        <v>751</v>
      </c>
      <c r="D14" s="48" t="s">
        <v>752</v>
      </c>
      <c r="E14" s="59">
        <v>100</v>
      </c>
      <c r="F14" s="12">
        <v>17000</v>
      </c>
      <c r="G14" s="12">
        <v>17000</v>
      </c>
      <c r="H14" s="12">
        <v>17000</v>
      </c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18.75" customHeight="1">
      <c r="A15" s="58" t="s">
        <v>76</v>
      </c>
      <c r="B15" s="14"/>
      <c r="C15" s="14"/>
      <c r="D15" s="14"/>
      <c r="E15" s="14"/>
      <c r="F15" s="12">
        <v>544500</v>
      </c>
      <c r="G15" s="12">
        <v>544500</v>
      </c>
      <c r="H15" s="12">
        <v>114500</v>
      </c>
      <c r="I15" s="12"/>
      <c r="J15" s="12"/>
      <c r="K15" s="12"/>
      <c r="L15" s="12">
        <v>430000</v>
      </c>
      <c r="M15" s="12">
        <v>430000</v>
      </c>
      <c r="N15" s="12"/>
      <c r="O15" s="12"/>
      <c r="P15" s="12"/>
      <c r="Q15" s="12"/>
    </row>
    <row r="16" spans="1:17" ht="18.75" customHeight="1">
      <c r="A16" s="118" t="s">
        <v>312</v>
      </c>
      <c r="B16" s="48" t="s">
        <v>742</v>
      </c>
      <c r="C16" s="48" t="s">
        <v>743</v>
      </c>
      <c r="D16" s="48" t="s">
        <v>753</v>
      </c>
      <c r="E16" s="59">
        <v>4</v>
      </c>
      <c r="F16" s="12">
        <v>52000</v>
      </c>
      <c r="G16" s="12">
        <v>52000</v>
      </c>
      <c r="H16" s="12">
        <v>52000</v>
      </c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8.75" customHeight="1">
      <c r="A17" s="118" t="s">
        <v>312</v>
      </c>
      <c r="B17" s="48" t="s">
        <v>754</v>
      </c>
      <c r="C17" s="48" t="s">
        <v>746</v>
      </c>
      <c r="D17" s="48" t="s">
        <v>753</v>
      </c>
      <c r="E17" s="59">
        <v>4</v>
      </c>
      <c r="F17" s="12">
        <v>20000</v>
      </c>
      <c r="G17" s="12">
        <v>20000</v>
      </c>
      <c r="H17" s="12">
        <v>20000</v>
      </c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18.75" customHeight="1">
      <c r="A18" s="118" t="s">
        <v>297</v>
      </c>
      <c r="B18" s="48" t="s">
        <v>755</v>
      </c>
      <c r="C18" s="48" t="s">
        <v>755</v>
      </c>
      <c r="D18" s="48" t="s">
        <v>753</v>
      </c>
      <c r="E18" s="59">
        <v>3</v>
      </c>
      <c r="F18" s="12">
        <v>22500</v>
      </c>
      <c r="G18" s="12">
        <v>22500</v>
      </c>
      <c r="H18" s="12">
        <v>22500</v>
      </c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8.75" customHeight="1">
      <c r="A19" s="118" t="s">
        <v>482</v>
      </c>
      <c r="B19" s="48" t="s">
        <v>756</v>
      </c>
      <c r="C19" s="48" t="s">
        <v>757</v>
      </c>
      <c r="D19" s="48" t="s">
        <v>753</v>
      </c>
      <c r="E19" s="59">
        <v>4</v>
      </c>
      <c r="F19" s="12">
        <v>4000</v>
      </c>
      <c r="G19" s="12">
        <v>4000</v>
      </c>
      <c r="H19" s="12">
        <v>4000</v>
      </c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8.75" customHeight="1">
      <c r="A20" s="118" t="s">
        <v>482</v>
      </c>
      <c r="B20" s="48" t="s">
        <v>755</v>
      </c>
      <c r="C20" s="48" t="s">
        <v>755</v>
      </c>
      <c r="D20" s="48" t="s">
        <v>753</v>
      </c>
      <c r="E20" s="59">
        <v>2</v>
      </c>
      <c r="F20" s="12">
        <v>16000</v>
      </c>
      <c r="G20" s="12">
        <v>16000</v>
      </c>
      <c r="H20" s="12">
        <v>16000</v>
      </c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8.75" customHeight="1">
      <c r="A21" s="118" t="s">
        <v>489</v>
      </c>
      <c r="B21" s="48" t="s">
        <v>742</v>
      </c>
      <c r="C21" s="48" t="s">
        <v>743</v>
      </c>
      <c r="D21" s="48" t="s">
        <v>753</v>
      </c>
      <c r="E21" s="59">
        <v>1</v>
      </c>
      <c r="F21" s="12">
        <v>92000</v>
      </c>
      <c r="G21" s="12">
        <v>92000</v>
      </c>
      <c r="H21" s="12"/>
      <c r="I21" s="12"/>
      <c r="J21" s="12"/>
      <c r="K21" s="12"/>
      <c r="L21" s="12">
        <v>92000</v>
      </c>
      <c r="M21" s="12">
        <v>92000</v>
      </c>
      <c r="N21" s="12"/>
      <c r="O21" s="12"/>
      <c r="P21" s="12"/>
      <c r="Q21" s="12"/>
    </row>
    <row r="22" spans="1:17" ht="18.75" customHeight="1">
      <c r="A22" s="118" t="s">
        <v>489</v>
      </c>
      <c r="B22" s="48" t="s">
        <v>746</v>
      </c>
      <c r="C22" s="48" t="s">
        <v>746</v>
      </c>
      <c r="D22" s="48" t="s">
        <v>753</v>
      </c>
      <c r="E22" s="59">
        <v>1</v>
      </c>
      <c r="F22" s="12">
        <v>40000</v>
      </c>
      <c r="G22" s="12">
        <v>40000</v>
      </c>
      <c r="H22" s="12"/>
      <c r="I22" s="12"/>
      <c r="J22" s="12"/>
      <c r="K22" s="12"/>
      <c r="L22" s="12">
        <v>40000</v>
      </c>
      <c r="M22" s="12">
        <v>40000</v>
      </c>
      <c r="N22" s="12"/>
      <c r="O22" s="12"/>
      <c r="P22" s="12"/>
      <c r="Q22" s="12"/>
    </row>
    <row r="23" spans="1:17" ht="18.75" customHeight="1">
      <c r="A23" s="118" t="s">
        <v>489</v>
      </c>
      <c r="B23" s="48" t="s">
        <v>758</v>
      </c>
      <c r="C23" s="48" t="s">
        <v>749</v>
      </c>
      <c r="D23" s="48" t="s">
        <v>753</v>
      </c>
      <c r="E23" s="59">
        <v>1</v>
      </c>
      <c r="F23" s="12">
        <v>18000</v>
      </c>
      <c r="G23" s="12">
        <v>18000</v>
      </c>
      <c r="H23" s="12"/>
      <c r="I23" s="12"/>
      <c r="J23" s="12"/>
      <c r="K23" s="12"/>
      <c r="L23" s="12">
        <v>18000</v>
      </c>
      <c r="M23" s="12">
        <v>18000</v>
      </c>
      <c r="N23" s="12"/>
      <c r="O23" s="12"/>
      <c r="P23" s="12"/>
      <c r="Q23" s="12"/>
    </row>
    <row r="24" spans="1:17" ht="18.75" customHeight="1">
      <c r="A24" s="118" t="s">
        <v>489</v>
      </c>
      <c r="B24" s="48" t="s">
        <v>759</v>
      </c>
      <c r="C24" s="48" t="s">
        <v>760</v>
      </c>
      <c r="D24" s="48" t="s">
        <v>753</v>
      </c>
      <c r="E24" s="59">
        <v>1</v>
      </c>
      <c r="F24" s="12">
        <v>280000</v>
      </c>
      <c r="G24" s="12">
        <v>280000</v>
      </c>
      <c r="H24" s="12"/>
      <c r="I24" s="12"/>
      <c r="J24" s="12"/>
      <c r="K24" s="12"/>
      <c r="L24" s="12">
        <v>280000</v>
      </c>
      <c r="M24" s="12">
        <v>280000</v>
      </c>
      <c r="N24" s="12"/>
      <c r="O24" s="12"/>
      <c r="P24" s="12"/>
      <c r="Q24" s="12"/>
    </row>
    <row r="25" spans="1:17" ht="18.75" customHeight="1">
      <c r="A25" s="223" t="s">
        <v>176</v>
      </c>
      <c r="B25" s="224"/>
      <c r="C25" s="224"/>
      <c r="D25" s="224"/>
      <c r="E25" s="225"/>
      <c r="F25" s="12">
        <v>597500</v>
      </c>
      <c r="G25" s="12">
        <v>597500</v>
      </c>
      <c r="H25" s="12">
        <v>167500</v>
      </c>
      <c r="I25" s="12"/>
      <c r="J25" s="12"/>
      <c r="K25" s="12"/>
      <c r="L25" s="12">
        <v>430000</v>
      </c>
      <c r="M25" s="12">
        <v>430000</v>
      </c>
      <c r="N25" s="12"/>
      <c r="O25" s="12"/>
      <c r="P25" s="12"/>
      <c r="Q25" s="12"/>
    </row>
  </sheetData>
  <mergeCells count="16">
    <mergeCell ref="A3:Q3"/>
    <mergeCell ref="A4:F4"/>
    <mergeCell ref="G5:Q5"/>
    <mergeCell ref="L6:Q6"/>
    <mergeCell ref="A25:E2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honeticPr fontId="2" type="noConversion"/>
  <printOptions horizontalCentered="1"/>
  <pageMargins left="1" right="1" top="0.75" bottom="0.75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796875" defaultRowHeight="14.25" customHeight="1"/>
  <cols>
    <col min="1" max="1" width="31.453125" customWidth="1"/>
    <col min="2" max="3" width="21.81640625" customWidth="1"/>
    <col min="4" max="14" width="19" customWidth="1"/>
  </cols>
  <sheetData>
    <row r="1" spans="1:1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A2" s="32"/>
      <c r="B2" s="32"/>
      <c r="C2" s="41"/>
      <c r="D2" s="32"/>
      <c r="E2" s="32"/>
      <c r="F2" s="32"/>
      <c r="G2" s="32"/>
      <c r="H2" s="42"/>
      <c r="I2" s="32"/>
      <c r="J2" s="32"/>
      <c r="K2" s="32"/>
      <c r="L2" s="20"/>
      <c r="M2" s="50"/>
      <c r="N2" s="51" t="s">
        <v>761</v>
      </c>
    </row>
    <row r="3" spans="1:14" ht="34.5" customHeight="1">
      <c r="A3" s="230" t="str">
        <f>"2025"&amp;"年部门政府购买服务预算表"</f>
        <v>2025年部门政府购买服务预算表</v>
      </c>
      <c r="B3" s="231"/>
      <c r="C3" s="174"/>
      <c r="D3" s="231"/>
      <c r="E3" s="231"/>
      <c r="F3" s="231"/>
      <c r="G3" s="231"/>
      <c r="H3" s="232"/>
      <c r="I3" s="231"/>
      <c r="J3" s="231"/>
      <c r="K3" s="231"/>
      <c r="L3" s="174"/>
      <c r="M3" s="232"/>
      <c r="N3" s="231"/>
    </row>
    <row r="4" spans="1:14" ht="18.75" customHeight="1">
      <c r="A4" s="233" t="str">
        <f>"单位名称："&amp;"云县卫生健康局"</f>
        <v>单位名称：云县卫生健康局</v>
      </c>
      <c r="B4" s="234"/>
      <c r="C4" s="235"/>
      <c r="D4" s="31"/>
      <c r="E4" s="31"/>
      <c r="F4" s="31"/>
      <c r="G4" s="31"/>
      <c r="H4" s="42"/>
      <c r="I4" s="32"/>
      <c r="J4" s="32"/>
      <c r="K4" s="32"/>
      <c r="L4" s="33"/>
      <c r="M4" s="52"/>
      <c r="N4" s="51" t="s">
        <v>225</v>
      </c>
    </row>
    <row r="5" spans="1:14" ht="18.75" customHeight="1">
      <c r="A5" s="196" t="s">
        <v>733</v>
      </c>
      <c r="B5" s="226" t="s">
        <v>762</v>
      </c>
      <c r="C5" s="237" t="s">
        <v>763</v>
      </c>
      <c r="D5" s="217" t="s">
        <v>245</v>
      </c>
      <c r="E5" s="217"/>
      <c r="F5" s="217"/>
      <c r="G5" s="217"/>
      <c r="H5" s="153"/>
      <c r="I5" s="217"/>
      <c r="J5" s="217"/>
      <c r="K5" s="217"/>
      <c r="L5" s="182"/>
      <c r="M5" s="153"/>
      <c r="N5" s="218"/>
    </row>
    <row r="6" spans="1:14" ht="18.75" customHeight="1">
      <c r="A6" s="197"/>
      <c r="B6" s="227"/>
      <c r="C6" s="228"/>
      <c r="D6" s="227" t="s">
        <v>56</v>
      </c>
      <c r="E6" s="227" t="s">
        <v>59</v>
      </c>
      <c r="F6" s="227" t="s">
        <v>739</v>
      </c>
      <c r="G6" s="227" t="s">
        <v>740</v>
      </c>
      <c r="H6" s="228" t="s">
        <v>741</v>
      </c>
      <c r="I6" s="219" t="s">
        <v>109</v>
      </c>
      <c r="J6" s="219"/>
      <c r="K6" s="219"/>
      <c r="L6" s="220"/>
      <c r="M6" s="221"/>
      <c r="N6" s="222"/>
    </row>
    <row r="7" spans="1:14" ht="26.25" customHeight="1">
      <c r="A7" s="159"/>
      <c r="B7" s="222"/>
      <c r="C7" s="229"/>
      <c r="D7" s="222"/>
      <c r="E7" s="222"/>
      <c r="F7" s="222"/>
      <c r="G7" s="222"/>
      <c r="H7" s="229"/>
      <c r="I7" s="44" t="s">
        <v>58</v>
      </c>
      <c r="J7" s="44" t="s">
        <v>65</v>
      </c>
      <c r="K7" s="44" t="s">
        <v>253</v>
      </c>
      <c r="L7" s="53" t="s">
        <v>67</v>
      </c>
      <c r="M7" s="45" t="s">
        <v>68</v>
      </c>
      <c r="N7" s="44" t="s">
        <v>69</v>
      </c>
    </row>
    <row r="8" spans="1:14" ht="18.75" customHeight="1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</row>
    <row r="9" spans="1:14" ht="18.75" customHeight="1">
      <c r="A9" s="47"/>
      <c r="B9" s="48"/>
      <c r="C9" s="4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8.75" customHeight="1">
      <c r="A10" s="47"/>
      <c r="B10" s="48"/>
      <c r="C10" s="4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8.75" customHeight="1">
      <c r="A11" s="223" t="s">
        <v>176</v>
      </c>
      <c r="B11" s="224"/>
      <c r="C11" s="23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>
      <c r="A12" t="s">
        <v>764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honeticPr fontId="2" type="noConversion"/>
  <printOptions horizontalCentered="1"/>
  <pageMargins left="1" right="1" top="0.75" bottom="0.75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I20"/>
  <sheetViews>
    <sheetView showZeros="0" workbookViewId="0">
      <pane ySplit="1" topLeftCell="A2" activePane="bottomLeft" state="frozen"/>
      <selection pane="bottomLeft" activeCell="A8" sqref="A8:I20"/>
    </sheetView>
  </sheetViews>
  <sheetFormatPr defaultColWidth="9.1796875" defaultRowHeight="14.25" customHeight="1"/>
  <cols>
    <col min="1" max="1" width="37.7265625" customWidth="1"/>
    <col min="2" max="4" width="17.54296875" customWidth="1"/>
    <col min="5" max="9" width="15.72656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16"/>
      <c r="B2" s="16"/>
      <c r="C2" s="16"/>
      <c r="D2" s="30"/>
      <c r="G2" s="20"/>
      <c r="H2" s="20"/>
      <c r="I2" s="20" t="s">
        <v>765</v>
      </c>
    </row>
    <row r="3" spans="1:9" ht="27.75" customHeight="1">
      <c r="A3" s="216" t="str">
        <f>"2025"&amp;"年县对下转移支付预算表"</f>
        <v>2025年县对下转移支付预算表</v>
      </c>
      <c r="B3" s="180"/>
      <c r="C3" s="180"/>
      <c r="D3" s="180"/>
      <c r="E3" s="180"/>
      <c r="F3" s="180"/>
      <c r="G3" s="174"/>
      <c r="H3" s="174"/>
      <c r="I3" s="180"/>
    </row>
    <row r="4" spans="1:9" ht="18.75" customHeight="1">
      <c r="A4" s="233" t="str">
        <f>"单位名称："&amp;"云县卫生健康局"</f>
        <v>单位名称：云县卫生健康局</v>
      </c>
      <c r="B4" s="234"/>
      <c r="C4" s="234"/>
      <c r="D4" s="238"/>
      <c r="E4" s="151"/>
      <c r="G4" s="33"/>
      <c r="H4" s="33"/>
      <c r="I4" s="20" t="s">
        <v>225</v>
      </c>
    </row>
    <row r="5" spans="1:9" ht="18.75" customHeight="1">
      <c r="A5" s="125" t="s">
        <v>766</v>
      </c>
      <c r="B5" s="123" t="s">
        <v>245</v>
      </c>
      <c r="C5" s="155"/>
      <c r="D5" s="155"/>
      <c r="E5" s="123" t="s">
        <v>767</v>
      </c>
      <c r="F5" s="155"/>
      <c r="G5" s="182"/>
      <c r="H5" s="182"/>
      <c r="I5" s="124"/>
    </row>
    <row r="6" spans="1:9" ht="18.75" customHeight="1">
      <c r="A6" s="126"/>
      <c r="B6" s="17" t="s">
        <v>56</v>
      </c>
      <c r="C6" s="7" t="s">
        <v>59</v>
      </c>
      <c r="D6" s="34" t="s">
        <v>768</v>
      </c>
      <c r="E6" s="35" t="s">
        <v>769</v>
      </c>
      <c r="F6" s="35" t="s">
        <v>769</v>
      </c>
      <c r="G6" s="35" t="s">
        <v>769</v>
      </c>
      <c r="H6" s="35" t="s">
        <v>769</v>
      </c>
      <c r="I6" s="35" t="s">
        <v>769</v>
      </c>
    </row>
    <row r="7" spans="1:9" ht="18.75" customHeight="1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</row>
    <row r="8" spans="1:9" ht="18.75" customHeight="1">
      <c r="A8" s="36" t="s">
        <v>770</v>
      </c>
      <c r="B8" s="37"/>
      <c r="C8" s="37"/>
      <c r="D8" s="37"/>
      <c r="E8" s="37"/>
      <c r="F8" s="37"/>
      <c r="G8" s="37"/>
      <c r="H8" s="37"/>
      <c r="I8" s="37"/>
    </row>
    <row r="9" spans="1:9" ht="18.75" customHeight="1">
      <c r="A9" s="38" t="s">
        <v>771</v>
      </c>
      <c r="B9" s="39"/>
      <c r="C9" s="39"/>
      <c r="D9" s="39"/>
      <c r="E9" s="39"/>
      <c r="F9" s="39"/>
      <c r="G9" s="39"/>
      <c r="H9" s="39"/>
      <c r="I9" s="39"/>
    </row>
    <row r="10" spans="1:9" ht="14.25" customHeight="1">
      <c r="A10" s="38" t="s">
        <v>772</v>
      </c>
      <c r="B10" s="40"/>
      <c r="C10" s="40"/>
      <c r="D10" s="40"/>
      <c r="E10" s="40"/>
      <c r="F10" s="40"/>
      <c r="G10" s="40"/>
      <c r="H10" s="40"/>
      <c r="I10" s="40"/>
    </row>
    <row r="11" spans="1:9" ht="14.25" customHeight="1">
      <c r="A11" s="38" t="s">
        <v>773</v>
      </c>
      <c r="B11" s="40"/>
      <c r="C11" s="40"/>
      <c r="D11" s="40"/>
      <c r="E11" s="40"/>
      <c r="F11" s="40"/>
      <c r="G11" s="40"/>
      <c r="H11" s="40"/>
      <c r="I11" s="40"/>
    </row>
    <row r="12" spans="1:9" ht="14.25" customHeight="1">
      <c r="A12" s="38" t="s">
        <v>774</v>
      </c>
      <c r="B12" s="40"/>
      <c r="C12" s="40"/>
      <c r="D12" s="40"/>
      <c r="E12" s="40"/>
      <c r="F12" s="40"/>
      <c r="G12" s="40"/>
      <c r="H12" s="40"/>
      <c r="I12" s="40"/>
    </row>
    <row r="13" spans="1:9" ht="14.25" customHeight="1">
      <c r="A13" s="38" t="s">
        <v>775</v>
      </c>
      <c r="B13" s="40"/>
      <c r="C13" s="40"/>
      <c r="D13" s="40"/>
      <c r="E13" s="40"/>
      <c r="F13" s="40"/>
      <c r="G13" s="40"/>
      <c r="H13" s="40"/>
      <c r="I13" s="40"/>
    </row>
    <row r="14" spans="1:9" ht="14.25" customHeight="1">
      <c r="A14" s="38" t="s">
        <v>776</v>
      </c>
      <c r="B14" s="40"/>
      <c r="C14" s="40"/>
      <c r="D14" s="40"/>
      <c r="E14" s="40"/>
      <c r="F14" s="40"/>
      <c r="G14" s="40"/>
      <c r="H14" s="40"/>
      <c r="I14" s="40"/>
    </row>
    <row r="15" spans="1:9" ht="14.25" customHeight="1">
      <c r="A15" s="38" t="s">
        <v>777</v>
      </c>
      <c r="B15" s="40"/>
      <c r="C15" s="40"/>
      <c r="D15" s="40"/>
      <c r="E15" s="40"/>
      <c r="F15" s="40"/>
      <c r="G15" s="40"/>
      <c r="H15" s="40"/>
      <c r="I15" s="40"/>
    </row>
    <row r="16" spans="1:9" ht="14.25" customHeight="1">
      <c r="A16" s="38" t="s">
        <v>778</v>
      </c>
      <c r="B16" s="40"/>
      <c r="C16" s="40"/>
      <c r="D16" s="40"/>
      <c r="E16" s="40"/>
      <c r="F16" s="40"/>
      <c r="G16" s="40"/>
      <c r="H16" s="40"/>
      <c r="I16" s="40"/>
    </row>
    <row r="17" spans="1:9" ht="14.25" customHeight="1">
      <c r="A17" s="38" t="s">
        <v>779</v>
      </c>
      <c r="B17" s="40"/>
      <c r="C17" s="40"/>
      <c r="D17" s="40"/>
      <c r="E17" s="40"/>
      <c r="F17" s="40"/>
      <c r="G17" s="40"/>
      <c r="H17" s="40"/>
      <c r="I17" s="40"/>
    </row>
    <row r="18" spans="1:9" ht="14.25" customHeight="1">
      <c r="A18" s="38" t="s">
        <v>780</v>
      </c>
      <c r="B18" s="40"/>
      <c r="C18" s="40"/>
      <c r="D18" s="40"/>
      <c r="E18" s="40"/>
      <c r="F18" s="40"/>
      <c r="G18" s="40"/>
      <c r="H18" s="40"/>
      <c r="I18" s="40"/>
    </row>
    <row r="19" spans="1:9" ht="14.25" customHeight="1">
      <c r="A19" s="38" t="s">
        <v>781</v>
      </c>
      <c r="B19" s="40"/>
      <c r="C19" s="40"/>
      <c r="D19" s="40"/>
      <c r="E19" s="40"/>
      <c r="F19" s="40"/>
      <c r="G19" s="40"/>
      <c r="H19" s="40"/>
      <c r="I19" s="40"/>
    </row>
    <row r="20" spans="1:9" ht="14.25" customHeight="1">
      <c r="A20" t="s">
        <v>782</v>
      </c>
    </row>
  </sheetData>
  <mergeCells count="5">
    <mergeCell ref="A3:I3"/>
    <mergeCell ref="A4:E4"/>
    <mergeCell ref="B5:D5"/>
    <mergeCell ref="E5:I5"/>
    <mergeCell ref="A5:A6"/>
  </mergeCells>
  <phoneticPr fontId="2" type="noConversion"/>
  <printOptions horizontalCentered="1"/>
  <pageMargins left="1" right="1" top="0.75" bottom="0.75" header="0" footer="0"/>
  <pageSetup paperSize="9" scale="5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796875" defaultRowHeight="12" customHeight="1"/>
  <cols>
    <col min="1" max="1" width="34.26953125" customWidth="1"/>
    <col min="2" max="2" width="29" customWidth="1"/>
    <col min="3" max="5" width="23.54296875" customWidth="1"/>
    <col min="6" max="6" width="11.26953125" customWidth="1"/>
    <col min="7" max="7" width="25.1796875" customWidth="1"/>
    <col min="8" max="8" width="15.54296875" customWidth="1"/>
    <col min="9" max="9" width="13.453125" customWidth="1"/>
    <col min="10" max="10" width="18.8164062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J2" s="20" t="s">
        <v>783</v>
      </c>
    </row>
    <row r="3" spans="1:10" ht="36" customHeight="1">
      <c r="A3" s="119" t="str">
        <f>"2025"&amp;"年县对下转移支付绩效目标表"</f>
        <v>2025年县对下转移支付绩效目标表</v>
      </c>
      <c r="B3" s="180"/>
      <c r="C3" s="180"/>
      <c r="D3" s="180"/>
      <c r="E3" s="180"/>
      <c r="F3" s="174"/>
      <c r="G3" s="180"/>
      <c r="H3" s="174"/>
      <c r="I3" s="174"/>
      <c r="J3" s="180"/>
    </row>
    <row r="4" spans="1:10" ht="18.75" customHeight="1">
      <c r="A4" s="161" t="str">
        <f>"单位名称："&amp;"云县卫生健康局"</f>
        <v>单位名称：云县卫生健康局</v>
      </c>
      <c r="B4" s="200"/>
      <c r="C4" s="200"/>
      <c r="D4" s="200"/>
      <c r="E4" s="200"/>
      <c r="F4" s="201"/>
      <c r="G4" s="200"/>
      <c r="H4" s="201"/>
    </row>
    <row r="5" spans="1:10" ht="18.75" customHeight="1">
      <c r="A5" s="23" t="s">
        <v>542</v>
      </c>
      <c r="B5" s="23" t="s">
        <v>543</v>
      </c>
      <c r="C5" s="23" t="s">
        <v>544</v>
      </c>
      <c r="D5" s="23" t="s">
        <v>545</v>
      </c>
      <c r="E5" s="23" t="s">
        <v>546</v>
      </c>
      <c r="F5" s="26" t="s">
        <v>547</v>
      </c>
      <c r="G5" s="23" t="s">
        <v>548</v>
      </c>
      <c r="H5" s="26" t="s">
        <v>549</v>
      </c>
      <c r="I5" s="26" t="s">
        <v>550</v>
      </c>
      <c r="J5" s="23" t="s">
        <v>551</v>
      </c>
    </row>
    <row r="6" spans="1:10" ht="18.75" customHeight="1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6">
        <v>6</v>
      </c>
      <c r="G6" s="23">
        <v>7</v>
      </c>
      <c r="H6" s="26">
        <v>8</v>
      </c>
      <c r="I6" s="26">
        <v>9</v>
      </c>
      <c r="J6" s="23">
        <v>10</v>
      </c>
    </row>
    <row r="7" spans="1:10" ht="18.75" customHeight="1">
      <c r="A7" s="10"/>
      <c r="B7" s="24"/>
      <c r="C7" s="24"/>
      <c r="D7" s="24"/>
      <c r="E7" s="27"/>
      <c r="F7" s="28"/>
      <c r="G7" s="27"/>
      <c r="H7" s="28"/>
      <c r="I7" s="28"/>
      <c r="J7" s="27"/>
    </row>
    <row r="8" spans="1:10" ht="18.75" customHeight="1">
      <c r="A8" s="10"/>
      <c r="B8" s="10"/>
      <c r="C8" s="10"/>
      <c r="D8" s="10"/>
      <c r="E8" s="10"/>
      <c r="F8" s="29"/>
      <c r="G8" s="10"/>
      <c r="H8" s="10"/>
      <c r="I8" s="10"/>
      <c r="J8" s="10"/>
    </row>
    <row r="9" spans="1:10" ht="12" customHeight="1">
      <c r="A9" t="s">
        <v>784</v>
      </c>
    </row>
  </sheetData>
  <mergeCells count="2">
    <mergeCell ref="A3:J3"/>
    <mergeCell ref="A4:H4"/>
  </mergeCells>
  <phoneticPr fontId="2" type="noConversion"/>
  <printOptions horizontalCentered="1"/>
  <pageMargins left="1" right="1" top="0.75" bottom="0.75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796875" defaultRowHeight="12" customHeight="1"/>
  <cols>
    <col min="1" max="1" width="29" customWidth="1"/>
    <col min="2" max="2" width="18.7265625" customWidth="1"/>
    <col min="3" max="3" width="24.81640625" customWidth="1"/>
    <col min="4" max="4" width="23.54296875" customWidth="1"/>
    <col min="5" max="5" width="17.81640625" customWidth="1"/>
    <col min="6" max="6" width="23.54296875" customWidth="1"/>
    <col min="7" max="7" width="25.1796875" customWidth="1"/>
    <col min="8" max="8" width="18.81640625" customWidth="1"/>
  </cols>
  <sheetData>
    <row r="1" spans="1:8" ht="12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2"/>
      <c r="B2" s="2"/>
      <c r="C2" s="2"/>
      <c r="D2" s="2"/>
      <c r="E2" s="2"/>
      <c r="F2" s="2"/>
      <c r="G2" s="2"/>
      <c r="H2" s="21" t="s">
        <v>785</v>
      </c>
    </row>
    <row r="3" spans="1:8" ht="34.5" customHeight="1">
      <c r="A3" s="230" t="str">
        <f>"2025"&amp;"年新增资产配置表"</f>
        <v>2025年新增资产配置表</v>
      </c>
      <c r="B3" s="180"/>
      <c r="C3" s="180"/>
      <c r="D3" s="180"/>
      <c r="E3" s="180"/>
      <c r="F3" s="180"/>
      <c r="G3" s="180"/>
      <c r="H3" s="180"/>
    </row>
    <row r="4" spans="1:8" ht="18.75" customHeight="1">
      <c r="A4" s="121" t="str">
        <f>"单位名称："&amp;"云县卫生健康局"</f>
        <v>单位名称：云县卫生健康局</v>
      </c>
      <c r="B4" s="193"/>
      <c r="C4" s="200"/>
      <c r="H4" s="22" t="s">
        <v>225</v>
      </c>
    </row>
    <row r="5" spans="1:8" ht="18.75" customHeight="1">
      <c r="A5" s="196" t="s">
        <v>238</v>
      </c>
      <c r="B5" s="196" t="s">
        <v>786</v>
      </c>
      <c r="C5" s="196" t="s">
        <v>787</v>
      </c>
      <c r="D5" s="196" t="s">
        <v>788</v>
      </c>
      <c r="E5" s="196" t="s">
        <v>789</v>
      </c>
      <c r="F5" s="239" t="s">
        <v>790</v>
      </c>
      <c r="G5" s="217"/>
      <c r="H5" s="218"/>
    </row>
    <row r="6" spans="1:8" ht="18.75" customHeight="1">
      <c r="A6" s="159"/>
      <c r="B6" s="159"/>
      <c r="C6" s="159"/>
      <c r="D6" s="159"/>
      <c r="E6" s="159"/>
      <c r="F6" s="23" t="s">
        <v>737</v>
      </c>
      <c r="G6" s="23" t="s">
        <v>791</v>
      </c>
      <c r="H6" s="23" t="s">
        <v>792</v>
      </c>
    </row>
    <row r="7" spans="1:8" ht="18.75" customHeight="1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</row>
    <row r="8" spans="1:8" ht="18.75" customHeight="1">
      <c r="A8" s="24"/>
      <c r="B8" s="24"/>
      <c r="C8" s="19"/>
      <c r="D8" s="19"/>
      <c r="E8" s="19"/>
      <c r="F8" s="25"/>
      <c r="G8" s="12"/>
      <c r="H8" s="12"/>
    </row>
    <row r="9" spans="1:8" ht="18.75" customHeight="1">
      <c r="A9" s="240" t="s">
        <v>56</v>
      </c>
      <c r="B9" s="241"/>
      <c r="C9" s="241"/>
      <c r="D9" s="241"/>
      <c r="E9" s="242"/>
      <c r="F9" s="25"/>
      <c r="G9" s="12"/>
      <c r="H9" s="12"/>
    </row>
    <row r="10" spans="1:8" ht="12" customHeight="1">
      <c r="A10" t="s">
        <v>793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honeticPr fontId="2" type="noConversion"/>
  <pageMargins left="0.36" right="0.1" top="0.26" bottom="0.26" header="0" footer="0"/>
  <pageSetup paperSize="9" scale="8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19" sqref="C19"/>
    </sheetView>
  </sheetViews>
  <sheetFormatPr defaultColWidth="9.1796875" defaultRowHeight="14.25" customHeight="1"/>
  <cols>
    <col min="1" max="1" width="13.453125" customWidth="1"/>
    <col min="2" max="2" width="43.81640625" customWidth="1"/>
    <col min="3" max="3" width="23.81640625" customWidth="1"/>
    <col min="4" max="4" width="11.1796875" customWidth="1"/>
    <col min="5" max="5" width="33.1796875" customWidth="1"/>
    <col min="6" max="6" width="9.81640625" customWidth="1"/>
    <col min="7" max="7" width="17.7265625" customWidth="1"/>
    <col min="8" max="11" width="15.453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D2" s="15"/>
      <c r="E2" s="15"/>
      <c r="F2" s="15"/>
      <c r="G2" s="15"/>
      <c r="H2" s="16"/>
      <c r="I2" s="16"/>
      <c r="J2" s="16"/>
      <c r="K2" s="20" t="s">
        <v>794</v>
      </c>
    </row>
    <row r="3" spans="1:11" ht="42.75" customHeight="1">
      <c r="A3" s="119" t="str">
        <f>"2025"&amp;"年转移支付补助项目支出预算表"</f>
        <v>2025年转移支付补助项目支出预算表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8.75" customHeight="1">
      <c r="A4" s="161" t="str">
        <f>"单位名称："&amp;"云县卫生健康局"</f>
        <v>单位名称：云县卫生健康局</v>
      </c>
      <c r="B4" s="193"/>
      <c r="C4" s="193"/>
      <c r="D4" s="193"/>
      <c r="E4" s="193"/>
      <c r="F4" s="193"/>
      <c r="G4" s="193"/>
      <c r="H4" s="6"/>
      <c r="I4" s="6"/>
      <c r="J4" s="6"/>
      <c r="K4" s="5" t="s">
        <v>225</v>
      </c>
    </row>
    <row r="5" spans="1:11" ht="18.75" customHeight="1">
      <c r="A5" s="158" t="s">
        <v>459</v>
      </c>
      <c r="B5" s="158" t="s">
        <v>240</v>
      </c>
      <c r="C5" s="158" t="s">
        <v>460</v>
      </c>
      <c r="D5" s="196" t="s">
        <v>241</v>
      </c>
      <c r="E5" s="196" t="s">
        <v>242</v>
      </c>
      <c r="F5" s="196" t="s">
        <v>461</v>
      </c>
      <c r="G5" s="196" t="s">
        <v>462</v>
      </c>
      <c r="H5" s="125" t="s">
        <v>56</v>
      </c>
      <c r="I5" s="123" t="s">
        <v>795</v>
      </c>
      <c r="J5" s="155"/>
      <c r="K5" s="124"/>
    </row>
    <row r="6" spans="1:11" ht="18.75" customHeight="1">
      <c r="A6" s="187"/>
      <c r="B6" s="187"/>
      <c r="C6" s="187"/>
      <c r="D6" s="197"/>
      <c r="E6" s="197"/>
      <c r="F6" s="197"/>
      <c r="G6" s="197"/>
      <c r="H6" s="188"/>
      <c r="I6" s="196" t="s">
        <v>59</v>
      </c>
      <c r="J6" s="196" t="s">
        <v>60</v>
      </c>
      <c r="K6" s="196" t="s">
        <v>61</v>
      </c>
    </row>
    <row r="7" spans="1:11" ht="18.75" customHeight="1">
      <c r="A7" s="177"/>
      <c r="B7" s="177"/>
      <c r="C7" s="177"/>
      <c r="D7" s="159"/>
      <c r="E7" s="159"/>
      <c r="F7" s="159"/>
      <c r="G7" s="159"/>
      <c r="H7" s="126"/>
      <c r="I7" s="159" t="s">
        <v>58</v>
      </c>
      <c r="J7" s="159"/>
      <c r="K7" s="159"/>
    </row>
    <row r="8" spans="1:11" ht="18.7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9">
        <v>10</v>
      </c>
      <c r="K8" s="9">
        <v>11</v>
      </c>
    </row>
    <row r="9" spans="1:11" ht="18.75" customHeight="1">
      <c r="A9" s="19"/>
      <c r="B9" s="10"/>
      <c r="C9" s="19"/>
      <c r="D9" s="19"/>
      <c r="E9" s="19"/>
      <c r="F9" s="19"/>
      <c r="G9" s="19"/>
      <c r="H9" s="12"/>
      <c r="I9" s="12"/>
      <c r="J9" s="12"/>
      <c r="K9" s="12"/>
    </row>
    <row r="10" spans="1:11" ht="18.75" customHeight="1">
      <c r="A10" s="10"/>
      <c r="B10" s="10"/>
      <c r="C10" s="10"/>
      <c r="D10" s="10"/>
      <c r="E10" s="10"/>
      <c r="F10" s="10"/>
      <c r="G10" s="10"/>
      <c r="H10" s="12"/>
      <c r="I10" s="12"/>
      <c r="J10" s="12"/>
      <c r="K10" s="12"/>
    </row>
    <row r="11" spans="1:11" ht="18.75" customHeight="1">
      <c r="A11" s="184" t="s">
        <v>176</v>
      </c>
      <c r="B11" s="194"/>
      <c r="C11" s="194"/>
      <c r="D11" s="194"/>
      <c r="E11" s="194"/>
      <c r="F11" s="194"/>
      <c r="G11" s="195"/>
      <c r="H11" s="12"/>
      <c r="I11" s="12"/>
      <c r="J11" s="12"/>
      <c r="K11" s="12"/>
    </row>
    <row r="12" spans="1:11" ht="14.25" customHeight="1">
      <c r="A12" t="s">
        <v>796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" type="noConversion"/>
  <printOptions horizontalCentered="1"/>
  <pageMargins left="0.39" right="0.39" top="0.57999999999999996" bottom="0.57999999999999996" header="0.5" footer="0.5"/>
  <pageSetup paperSize="9" scale="57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20"/>
  <sheetViews>
    <sheetView showZeros="0" workbookViewId="0">
      <pane ySplit="1" topLeftCell="A2" activePane="bottomLeft" state="frozen"/>
      <selection pane="bottomLeft" activeCell="M18" sqref="M18"/>
    </sheetView>
  </sheetViews>
  <sheetFormatPr defaultColWidth="9.1796875" defaultRowHeight="14.25" customHeight="1"/>
  <cols>
    <col min="1" max="1" width="29.453125" customWidth="1"/>
    <col min="2" max="2" width="23.1796875" customWidth="1"/>
    <col min="3" max="3" width="31.54296875" customWidth="1"/>
    <col min="4" max="4" width="20.453125" customWidth="1"/>
    <col min="5" max="7" width="23.816406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5" customHeight="1">
      <c r="A2" s="2"/>
      <c r="B2" s="2"/>
      <c r="C2" s="2"/>
      <c r="D2" s="3"/>
      <c r="E2" s="4"/>
      <c r="F2" s="4"/>
      <c r="G2" s="5" t="s">
        <v>797</v>
      </c>
    </row>
    <row r="3" spans="1:7" ht="36.75" customHeight="1">
      <c r="A3" s="119" t="str">
        <f>"2025"&amp;"年部门项目中期规划预算表"</f>
        <v>2025年部门项目中期规划预算表</v>
      </c>
      <c r="B3" s="180"/>
      <c r="C3" s="180"/>
      <c r="D3" s="180"/>
      <c r="E3" s="180"/>
      <c r="F3" s="180"/>
      <c r="G3" s="180"/>
    </row>
    <row r="4" spans="1:7" ht="18.75" customHeight="1">
      <c r="A4" s="161" t="str">
        <f>"单位名称："&amp;"云县卫生健康局"</f>
        <v>单位名称：云县卫生健康局</v>
      </c>
      <c r="B4" s="193"/>
      <c r="C4" s="193"/>
      <c r="D4" s="193"/>
      <c r="E4" s="6"/>
      <c r="F4" s="6"/>
      <c r="G4" s="5" t="s">
        <v>225</v>
      </c>
    </row>
    <row r="5" spans="1:7" ht="18.75" customHeight="1">
      <c r="A5" s="158" t="s">
        <v>460</v>
      </c>
      <c r="B5" s="158" t="s">
        <v>459</v>
      </c>
      <c r="C5" s="158" t="s">
        <v>240</v>
      </c>
      <c r="D5" s="196" t="s">
        <v>798</v>
      </c>
      <c r="E5" s="123" t="s">
        <v>59</v>
      </c>
      <c r="F5" s="155"/>
      <c r="G5" s="124"/>
    </row>
    <row r="6" spans="1:7" ht="18.75" customHeight="1">
      <c r="A6" s="187"/>
      <c r="B6" s="187"/>
      <c r="C6" s="187"/>
      <c r="D6" s="197"/>
      <c r="E6" s="158" t="str">
        <f>"2025"&amp;"年"</f>
        <v>2025年</v>
      </c>
      <c r="F6" s="158" t="str">
        <f>"2025"+1&amp;"年"</f>
        <v>2026年</v>
      </c>
      <c r="G6" s="196" t="str">
        <f>"2025"+2&amp;"年"</f>
        <v>2027年</v>
      </c>
    </row>
    <row r="7" spans="1:7" ht="18.75" customHeight="1">
      <c r="A7" s="177"/>
      <c r="B7" s="177"/>
      <c r="C7" s="177"/>
      <c r="D7" s="159"/>
      <c r="E7" s="177" t="s">
        <v>58</v>
      </c>
      <c r="F7" s="177"/>
      <c r="G7" s="159"/>
    </row>
    <row r="8" spans="1:7" ht="18.7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9">
        <v>7</v>
      </c>
    </row>
    <row r="9" spans="1:7" ht="18.75" customHeight="1">
      <c r="A9" s="10" t="s">
        <v>71</v>
      </c>
      <c r="B9" s="11"/>
      <c r="C9" s="11"/>
      <c r="D9" s="10"/>
      <c r="E9" s="12">
        <v>1312763.8</v>
      </c>
      <c r="F9" s="12"/>
      <c r="G9" s="12"/>
    </row>
    <row r="10" spans="1:7" ht="18.75" customHeight="1">
      <c r="A10" s="13" t="s">
        <v>71</v>
      </c>
      <c r="B10" s="10"/>
      <c r="C10" s="10"/>
      <c r="D10" s="10"/>
      <c r="E10" s="12">
        <v>183095.8</v>
      </c>
      <c r="F10" s="12"/>
      <c r="G10" s="12"/>
    </row>
    <row r="11" spans="1:7" ht="18.75" customHeight="1">
      <c r="A11" s="14"/>
      <c r="B11" s="10" t="s">
        <v>799</v>
      </c>
      <c r="C11" s="10" t="s">
        <v>480</v>
      </c>
      <c r="D11" s="10" t="s">
        <v>800</v>
      </c>
      <c r="E11" s="12">
        <v>5160</v>
      </c>
      <c r="F11" s="12"/>
      <c r="G11" s="12"/>
    </row>
    <row r="12" spans="1:7" ht="18.75" customHeight="1">
      <c r="A12" s="14"/>
      <c r="B12" s="10" t="s">
        <v>799</v>
      </c>
      <c r="C12" s="10" t="s">
        <v>472</v>
      </c>
      <c r="D12" s="10" t="s">
        <v>800</v>
      </c>
      <c r="E12" s="12">
        <v>47935.8</v>
      </c>
      <c r="F12" s="12"/>
      <c r="G12" s="12"/>
    </row>
    <row r="13" spans="1:7" ht="18.75" customHeight="1">
      <c r="A13" s="14"/>
      <c r="B13" s="10" t="s">
        <v>799</v>
      </c>
      <c r="C13" s="10" t="s">
        <v>465</v>
      </c>
      <c r="D13" s="10" t="s">
        <v>800</v>
      </c>
      <c r="E13" s="12">
        <v>30000</v>
      </c>
      <c r="F13" s="12"/>
      <c r="G13" s="12"/>
    </row>
    <row r="14" spans="1:7" ht="18.75" customHeight="1">
      <c r="A14" s="14"/>
      <c r="B14" s="10" t="s">
        <v>799</v>
      </c>
      <c r="C14" s="10" t="s">
        <v>468</v>
      </c>
      <c r="D14" s="10" t="s">
        <v>800</v>
      </c>
      <c r="E14" s="12">
        <v>50000</v>
      </c>
      <c r="F14" s="12"/>
      <c r="G14" s="12"/>
    </row>
    <row r="15" spans="1:7" ht="18.75" customHeight="1">
      <c r="A15" s="14"/>
      <c r="B15" s="10" t="s">
        <v>799</v>
      </c>
      <c r="C15" s="10" t="s">
        <v>476</v>
      </c>
      <c r="D15" s="10" t="s">
        <v>800</v>
      </c>
      <c r="E15" s="12">
        <v>50000</v>
      </c>
      <c r="F15" s="12"/>
      <c r="G15" s="12"/>
    </row>
    <row r="16" spans="1:7" ht="18.75" customHeight="1">
      <c r="A16" s="13" t="s">
        <v>76</v>
      </c>
      <c r="B16" s="14"/>
      <c r="C16" s="14"/>
      <c r="D16" s="14"/>
      <c r="E16" s="12">
        <v>150000</v>
      </c>
      <c r="F16" s="12"/>
      <c r="G16" s="12"/>
    </row>
    <row r="17" spans="1:7" ht="18.75" customHeight="1">
      <c r="A17" s="14"/>
      <c r="B17" s="10" t="s">
        <v>801</v>
      </c>
      <c r="C17" s="10" t="s">
        <v>482</v>
      </c>
      <c r="D17" s="10" t="s">
        <v>800</v>
      </c>
      <c r="E17" s="12">
        <v>150000</v>
      </c>
      <c r="F17" s="12"/>
      <c r="G17" s="12"/>
    </row>
    <row r="18" spans="1:7" ht="18.75" customHeight="1">
      <c r="A18" s="13" t="s">
        <v>102</v>
      </c>
      <c r="B18" s="14"/>
      <c r="C18" s="14"/>
      <c r="D18" s="14"/>
      <c r="E18" s="12">
        <v>979668</v>
      </c>
      <c r="F18" s="12"/>
      <c r="G18" s="12"/>
    </row>
    <row r="19" spans="1:7" ht="18.75" customHeight="1">
      <c r="A19" s="14"/>
      <c r="B19" s="10" t="s">
        <v>801</v>
      </c>
      <c r="C19" s="10" t="s">
        <v>535</v>
      </c>
      <c r="D19" s="10" t="s">
        <v>800</v>
      </c>
      <c r="E19" s="12">
        <v>979668</v>
      </c>
      <c r="F19" s="12"/>
      <c r="G19" s="12"/>
    </row>
    <row r="20" spans="1:7" ht="18.75" customHeight="1">
      <c r="A20" s="240" t="s">
        <v>56</v>
      </c>
      <c r="B20" s="243" t="s">
        <v>802</v>
      </c>
      <c r="C20" s="243"/>
      <c r="D20" s="244"/>
      <c r="E20" s="12">
        <v>1312763.8</v>
      </c>
      <c r="F20" s="12"/>
      <c r="G20" s="12"/>
    </row>
  </sheetData>
  <mergeCells count="11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</mergeCells>
  <phoneticPr fontId="2" type="noConversion"/>
  <printOptions horizontalCentered="1"/>
  <pageMargins left="0.39" right="0.39" top="0.57999999999999996" bottom="0.57999999999999996" header="0.5" footer="0.5"/>
  <pageSetup paperSize="9" scale="5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26"/>
  <sheetViews>
    <sheetView showZeros="0" topLeftCell="P1" workbookViewId="0">
      <pane ySplit="1" topLeftCell="A9" activePane="bottomLeft" state="frozen"/>
      <selection pane="bottomLeft"/>
    </sheetView>
  </sheetViews>
  <sheetFormatPr defaultColWidth="9.1796875" defaultRowHeight="14.25" customHeight="1"/>
  <cols>
    <col min="1" max="1" width="21.1796875" customWidth="1"/>
    <col min="2" max="2" width="35.26953125" customWidth="1"/>
    <col min="3" max="8" width="20.453125" customWidth="1"/>
    <col min="9" max="11" width="20.54296875" customWidth="1"/>
    <col min="12" max="12" width="20.453125" customWidth="1"/>
    <col min="13" max="13" width="20.54296875" customWidth="1"/>
    <col min="14" max="19" width="20.45312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>
      <c r="J2" s="109"/>
      <c r="O2" s="41"/>
      <c r="P2" s="41"/>
      <c r="Q2" s="41"/>
      <c r="R2" s="41"/>
      <c r="S2" s="20" t="s">
        <v>53</v>
      </c>
    </row>
    <row r="3" spans="1:19" ht="57.75" customHeight="1">
      <c r="A3" s="127" t="str">
        <f>"2025"&amp;"年部门收入预算表"</f>
        <v>2025年部门收入预算表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  <c r="P3" s="129"/>
      <c r="Q3" s="129"/>
      <c r="R3" s="129"/>
      <c r="S3" s="129"/>
    </row>
    <row r="4" spans="1:19" ht="18.75" customHeight="1">
      <c r="A4" s="121" t="str">
        <f>"单位名称："&amp;"云县卫生健康局"</f>
        <v>单位名称：云县卫生健康局</v>
      </c>
      <c r="B4" s="130"/>
      <c r="C4" s="130"/>
      <c r="D4" s="130"/>
      <c r="E4" s="54"/>
      <c r="F4" s="54"/>
      <c r="G4" s="54"/>
      <c r="H4" s="54"/>
      <c r="I4" s="54"/>
      <c r="J4" s="43"/>
      <c r="K4" s="54"/>
      <c r="L4" s="54"/>
      <c r="M4" s="54"/>
      <c r="N4" s="54"/>
      <c r="O4" s="43"/>
      <c r="P4" s="43"/>
      <c r="Q4" s="43"/>
      <c r="R4" s="43"/>
      <c r="S4" s="20" t="s">
        <v>1</v>
      </c>
    </row>
    <row r="5" spans="1:19" ht="18.75" customHeight="1">
      <c r="A5" s="140" t="s">
        <v>54</v>
      </c>
      <c r="B5" s="143" t="s">
        <v>55</v>
      </c>
      <c r="C5" s="143" t="s">
        <v>56</v>
      </c>
      <c r="D5" s="131" t="s">
        <v>57</v>
      </c>
      <c r="E5" s="132"/>
      <c r="F5" s="132"/>
      <c r="G5" s="132"/>
      <c r="H5" s="132"/>
      <c r="I5" s="132"/>
      <c r="J5" s="133"/>
      <c r="K5" s="132"/>
      <c r="L5" s="132"/>
      <c r="M5" s="132"/>
      <c r="N5" s="134"/>
      <c r="O5" s="131" t="s">
        <v>46</v>
      </c>
      <c r="P5" s="131"/>
      <c r="Q5" s="131"/>
      <c r="R5" s="131"/>
      <c r="S5" s="135"/>
    </row>
    <row r="6" spans="1:19" ht="18.75" customHeight="1">
      <c r="A6" s="141"/>
      <c r="B6" s="144"/>
      <c r="C6" s="144"/>
      <c r="D6" s="146" t="s">
        <v>58</v>
      </c>
      <c r="E6" s="146" t="s">
        <v>59</v>
      </c>
      <c r="F6" s="146" t="s">
        <v>60</v>
      </c>
      <c r="G6" s="146" t="s">
        <v>61</v>
      </c>
      <c r="H6" s="146" t="s">
        <v>62</v>
      </c>
      <c r="I6" s="136" t="s">
        <v>63</v>
      </c>
      <c r="J6" s="136"/>
      <c r="K6" s="136"/>
      <c r="L6" s="136"/>
      <c r="M6" s="136"/>
      <c r="N6" s="137"/>
      <c r="O6" s="146" t="s">
        <v>58</v>
      </c>
      <c r="P6" s="146" t="s">
        <v>59</v>
      </c>
      <c r="Q6" s="146" t="s">
        <v>60</v>
      </c>
      <c r="R6" s="146" t="s">
        <v>61</v>
      </c>
      <c r="S6" s="146" t="s">
        <v>64</v>
      </c>
    </row>
    <row r="7" spans="1:19" ht="18.75" customHeight="1">
      <c r="A7" s="142"/>
      <c r="B7" s="145"/>
      <c r="C7" s="145"/>
      <c r="D7" s="137"/>
      <c r="E7" s="137"/>
      <c r="F7" s="137"/>
      <c r="G7" s="137"/>
      <c r="H7" s="137"/>
      <c r="I7" s="105" t="s">
        <v>58</v>
      </c>
      <c r="J7" s="105" t="s">
        <v>65</v>
      </c>
      <c r="K7" s="105" t="s">
        <v>66</v>
      </c>
      <c r="L7" s="105" t="s">
        <v>67</v>
      </c>
      <c r="M7" s="105" t="s">
        <v>68</v>
      </c>
      <c r="N7" s="105" t="s">
        <v>69</v>
      </c>
      <c r="O7" s="147"/>
      <c r="P7" s="147"/>
      <c r="Q7" s="147"/>
      <c r="R7" s="147"/>
      <c r="S7" s="137"/>
    </row>
    <row r="8" spans="1:19" ht="18.7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19" ht="18.75" customHeight="1">
      <c r="A9" s="106" t="s">
        <v>70</v>
      </c>
      <c r="B9" s="107" t="s">
        <v>71</v>
      </c>
      <c r="C9" s="12">
        <v>228554004.59999999</v>
      </c>
      <c r="D9" s="12">
        <v>209554004.59999999</v>
      </c>
      <c r="E9" s="12">
        <v>77278413.599999994</v>
      </c>
      <c r="F9" s="12"/>
      <c r="G9" s="12"/>
      <c r="H9" s="12"/>
      <c r="I9" s="12">
        <v>132275591</v>
      </c>
      <c r="J9" s="12">
        <v>131848900</v>
      </c>
      <c r="K9" s="12"/>
      <c r="L9" s="12"/>
      <c r="M9" s="12"/>
      <c r="N9" s="12">
        <v>426691</v>
      </c>
      <c r="O9" s="12">
        <v>19000000</v>
      </c>
      <c r="P9" s="12"/>
      <c r="Q9" s="12"/>
      <c r="R9" s="12"/>
      <c r="S9" s="12">
        <v>19000000</v>
      </c>
    </row>
    <row r="10" spans="1:19" ht="18.75" customHeight="1">
      <c r="A10" s="58" t="s">
        <v>72</v>
      </c>
      <c r="B10" s="108" t="s">
        <v>73</v>
      </c>
      <c r="C10" s="12">
        <v>1701309.41</v>
      </c>
      <c r="D10" s="12">
        <v>1701309.41</v>
      </c>
      <c r="E10" s="12">
        <v>1491309.41</v>
      </c>
      <c r="F10" s="12"/>
      <c r="G10" s="12"/>
      <c r="H10" s="12"/>
      <c r="I10" s="12">
        <v>210000</v>
      </c>
      <c r="J10" s="12"/>
      <c r="K10" s="12"/>
      <c r="L10" s="12"/>
      <c r="M10" s="12"/>
      <c r="N10" s="12">
        <v>210000</v>
      </c>
      <c r="O10" s="12"/>
      <c r="P10" s="12"/>
      <c r="Q10" s="12"/>
      <c r="R10" s="12"/>
      <c r="S10" s="12"/>
    </row>
    <row r="11" spans="1:19" ht="18.75" customHeight="1">
      <c r="A11" s="58" t="s">
        <v>74</v>
      </c>
      <c r="B11" s="108" t="s">
        <v>71</v>
      </c>
      <c r="C11" s="12">
        <v>6332120.3499999996</v>
      </c>
      <c r="D11" s="12">
        <v>6332120.3499999996</v>
      </c>
      <c r="E11" s="12">
        <v>6132120.3499999996</v>
      </c>
      <c r="F11" s="12"/>
      <c r="G11" s="12"/>
      <c r="H11" s="12"/>
      <c r="I11" s="12">
        <v>200000</v>
      </c>
      <c r="J11" s="12"/>
      <c r="K11" s="12"/>
      <c r="L11" s="12"/>
      <c r="M11" s="12"/>
      <c r="N11" s="12">
        <v>200000</v>
      </c>
      <c r="O11" s="12"/>
      <c r="P11" s="12"/>
      <c r="Q11" s="12"/>
      <c r="R11" s="12"/>
      <c r="S11" s="12"/>
    </row>
    <row r="12" spans="1:19" ht="18.75" customHeight="1">
      <c r="A12" s="58" t="s">
        <v>75</v>
      </c>
      <c r="B12" s="108" t="s">
        <v>76</v>
      </c>
      <c r="C12" s="12">
        <v>12848597.42</v>
      </c>
      <c r="D12" s="12">
        <v>12848597.42</v>
      </c>
      <c r="E12" s="12">
        <v>7848597.4199999999</v>
      </c>
      <c r="F12" s="12"/>
      <c r="G12" s="12"/>
      <c r="H12" s="12"/>
      <c r="I12" s="12">
        <v>5000000</v>
      </c>
      <c r="J12" s="12">
        <v>5000000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>
      <c r="A13" s="58" t="s">
        <v>77</v>
      </c>
      <c r="B13" s="108" t="s">
        <v>78</v>
      </c>
      <c r="C13" s="12">
        <v>31758080.879999999</v>
      </c>
      <c r="D13" s="12">
        <v>31758080.879999999</v>
      </c>
      <c r="E13" s="12">
        <v>8211080.8799999999</v>
      </c>
      <c r="F13" s="12"/>
      <c r="G13" s="12"/>
      <c r="H13" s="12"/>
      <c r="I13" s="12">
        <v>23547000</v>
      </c>
      <c r="J13" s="12">
        <v>23547000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>
      <c r="A14" s="58" t="s">
        <v>79</v>
      </c>
      <c r="B14" s="108" t="s">
        <v>80</v>
      </c>
      <c r="C14" s="12">
        <v>15795670.32</v>
      </c>
      <c r="D14" s="12">
        <v>15795670.32</v>
      </c>
      <c r="E14" s="12">
        <v>4894670.32</v>
      </c>
      <c r="F14" s="12"/>
      <c r="G14" s="12"/>
      <c r="H14" s="12"/>
      <c r="I14" s="12">
        <v>10901000</v>
      </c>
      <c r="J14" s="12">
        <v>10900000</v>
      </c>
      <c r="K14" s="12"/>
      <c r="L14" s="12"/>
      <c r="M14" s="12"/>
      <c r="N14" s="12">
        <v>1000</v>
      </c>
      <c r="O14" s="12"/>
      <c r="P14" s="12"/>
      <c r="Q14" s="12"/>
      <c r="R14" s="12"/>
      <c r="S14" s="12"/>
    </row>
    <row r="15" spans="1:19" ht="18.75" customHeight="1">
      <c r="A15" s="58" t="s">
        <v>81</v>
      </c>
      <c r="B15" s="108" t="s">
        <v>82</v>
      </c>
      <c r="C15" s="12">
        <v>9620614.9900000002</v>
      </c>
      <c r="D15" s="12">
        <v>9620614.9900000002</v>
      </c>
      <c r="E15" s="12">
        <v>2919614.99</v>
      </c>
      <c r="F15" s="12"/>
      <c r="G15" s="12"/>
      <c r="H15" s="12"/>
      <c r="I15" s="12">
        <v>6701000</v>
      </c>
      <c r="J15" s="12">
        <v>6700000</v>
      </c>
      <c r="K15" s="12"/>
      <c r="L15" s="12"/>
      <c r="M15" s="12"/>
      <c r="N15" s="12">
        <v>1000</v>
      </c>
      <c r="O15" s="12"/>
      <c r="P15" s="12"/>
      <c r="Q15" s="12"/>
      <c r="R15" s="12"/>
      <c r="S15" s="12"/>
    </row>
    <row r="16" spans="1:19" ht="18.75" customHeight="1">
      <c r="A16" s="58" t="s">
        <v>83</v>
      </c>
      <c r="B16" s="108" t="s">
        <v>84</v>
      </c>
      <c r="C16" s="12">
        <v>8571013.6500000004</v>
      </c>
      <c r="D16" s="12">
        <v>8571013.6500000004</v>
      </c>
      <c r="E16" s="12">
        <v>3271013.65</v>
      </c>
      <c r="F16" s="12"/>
      <c r="G16" s="12"/>
      <c r="H16" s="12"/>
      <c r="I16" s="12">
        <v>5300000</v>
      </c>
      <c r="J16" s="12">
        <v>5299000</v>
      </c>
      <c r="K16" s="12"/>
      <c r="L16" s="12"/>
      <c r="M16" s="12"/>
      <c r="N16" s="12">
        <v>1000</v>
      </c>
      <c r="O16" s="12"/>
      <c r="P16" s="12"/>
      <c r="Q16" s="12"/>
      <c r="R16" s="12"/>
      <c r="S16" s="12"/>
    </row>
    <row r="17" spans="1:19" ht="18.75" customHeight="1">
      <c r="A17" s="58" t="s">
        <v>85</v>
      </c>
      <c r="B17" s="108" t="s">
        <v>86</v>
      </c>
      <c r="C17" s="12">
        <v>6902113.0999999996</v>
      </c>
      <c r="D17" s="12">
        <v>6902113.0999999996</v>
      </c>
      <c r="E17" s="12">
        <v>3702113.1</v>
      </c>
      <c r="F17" s="12"/>
      <c r="G17" s="12"/>
      <c r="H17" s="12"/>
      <c r="I17" s="12">
        <v>3200000</v>
      </c>
      <c r="J17" s="12">
        <v>3200000</v>
      </c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>
      <c r="A18" s="58" t="s">
        <v>87</v>
      </c>
      <c r="B18" s="108" t="s">
        <v>88</v>
      </c>
      <c r="C18" s="12">
        <v>7511634.5700000003</v>
      </c>
      <c r="D18" s="12">
        <v>7511634.5700000003</v>
      </c>
      <c r="E18" s="12">
        <v>3411134.57</v>
      </c>
      <c r="F18" s="12"/>
      <c r="G18" s="12"/>
      <c r="H18" s="12"/>
      <c r="I18" s="12">
        <v>4100500</v>
      </c>
      <c r="J18" s="12">
        <v>4100000</v>
      </c>
      <c r="K18" s="12"/>
      <c r="L18" s="12"/>
      <c r="M18" s="12"/>
      <c r="N18" s="12">
        <v>500</v>
      </c>
      <c r="O18" s="12"/>
      <c r="P18" s="12"/>
      <c r="Q18" s="12"/>
      <c r="R18" s="12"/>
      <c r="S18" s="12"/>
    </row>
    <row r="19" spans="1:19" ht="18.75" customHeight="1">
      <c r="A19" s="58" t="s">
        <v>89</v>
      </c>
      <c r="B19" s="108" t="s">
        <v>90</v>
      </c>
      <c r="C19" s="12">
        <v>18639187.579999998</v>
      </c>
      <c r="D19" s="12">
        <v>18639187.579999998</v>
      </c>
      <c r="E19" s="12">
        <v>6275441.5800000001</v>
      </c>
      <c r="F19" s="12"/>
      <c r="G19" s="12"/>
      <c r="H19" s="12"/>
      <c r="I19" s="12">
        <v>12363746</v>
      </c>
      <c r="J19" s="12">
        <v>12362400</v>
      </c>
      <c r="K19" s="12"/>
      <c r="L19" s="12"/>
      <c r="M19" s="12"/>
      <c r="N19" s="12">
        <v>1346</v>
      </c>
      <c r="O19" s="12"/>
      <c r="P19" s="12"/>
      <c r="Q19" s="12"/>
      <c r="R19" s="12"/>
      <c r="S19" s="12"/>
    </row>
    <row r="20" spans="1:19" ht="18.75" customHeight="1">
      <c r="A20" s="58" t="s">
        <v>91</v>
      </c>
      <c r="B20" s="108" t="s">
        <v>92</v>
      </c>
      <c r="C20" s="12">
        <v>5983554.96</v>
      </c>
      <c r="D20" s="12">
        <v>5983554.96</v>
      </c>
      <c r="E20" s="12">
        <v>3036354.96</v>
      </c>
      <c r="F20" s="12"/>
      <c r="G20" s="12"/>
      <c r="H20" s="12"/>
      <c r="I20" s="12">
        <v>2947200</v>
      </c>
      <c r="J20" s="12">
        <v>2940000</v>
      </c>
      <c r="K20" s="12"/>
      <c r="L20" s="12"/>
      <c r="M20" s="12"/>
      <c r="N20" s="12">
        <v>7200</v>
      </c>
      <c r="O20" s="12"/>
      <c r="P20" s="12"/>
      <c r="Q20" s="12"/>
      <c r="R20" s="12"/>
      <c r="S20" s="12"/>
    </row>
    <row r="21" spans="1:19" ht="18.75" customHeight="1">
      <c r="A21" s="58" t="s">
        <v>93</v>
      </c>
      <c r="B21" s="108" t="s">
        <v>94</v>
      </c>
      <c r="C21" s="12">
        <v>10836190.689999999</v>
      </c>
      <c r="D21" s="12">
        <v>10836190.689999999</v>
      </c>
      <c r="E21" s="12">
        <v>4220245.6900000004</v>
      </c>
      <c r="F21" s="12"/>
      <c r="G21" s="12"/>
      <c r="H21" s="12"/>
      <c r="I21" s="12">
        <v>6615945</v>
      </c>
      <c r="J21" s="12">
        <v>6615000</v>
      </c>
      <c r="K21" s="12"/>
      <c r="L21" s="12"/>
      <c r="M21" s="12"/>
      <c r="N21" s="12">
        <v>945</v>
      </c>
      <c r="O21" s="12"/>
      <c r="P21" s="12"/>
      <c r="Q21" s="12"/>
      <c r="R21" s="12"/>
      <c r="S21" s="12"/>
    </row>
    <row r="22" spans="1:19" ht="18.75" customHeight="1">
      <c r="A22" s="58" t="s">
        <v>95</v>
      </c>
      <c r="B22" s="108" t="s">
        <v>96</v>
      </c>
      <c r="C22" s="12">
        <v>15746063.529999999</v>
      </c>
      <c r="D22" s="12">
        <v>15746063.529999999</v>
      </c>
      <c r="E22" s="12">
        <v>4394063.53</v>
      </c>
      <c r="F22" s="12"/>
      <c r="G22" s="12"/>
      <c r="H22" s="12"/>
      <c r="I22" s="12">
        <v>11352000</v>
      </c>
      <c r="J22" s="12">
        <v>11350500</v>
      </c>
      <c r="K22" s="12"/>
      <c r="L22" s="12"/>
      <c r="M22" s="12"/>
      <c r="N22" s="12">
        <v>1500</v>
      </c>
      <c r="O22" s="12"/>
      <c r="P22" s="12"/>
      <c r="Q22" s="12"/>
      <c r="R22" s="12"/>
      <c r="S22" s="12"/>
    </row>
    <row r="23" spans="1:19" ht="18.75" customHeight="1">
      <c r="A23" s="58" t="s">
        <v>97</v>
      </c>
      <c r="B23" s="108" t="s">
        <v>98</v>
      </c>
      <c r="C23" s="12">
        <v>15071446.74</v>
      </c>
      <c r="D23" s="12">
        <v>15071446.74</v>
      </c>
      <c r="E23" s="12">
        <v>4570446.74</v>
      </c>
      <c r="F23" s="12"/>
      <c r="G23" s="12"/>
      <c r="H23" s="12"/>
      <c r="I23" s="12">
        <v>10501000</v>
      </c>
      <c r="J23" s="12">
        <v>10500000</v>
      </c>
      <c r="K23" s="12"/>
      <c r="L23" s="12"/>
      <c r="M23" s="12"/>
      <c r="N23" s="12">
        <v>1000</v>
      </c>
      <c r="O23" s="12"/>
      <c r="P23" s="12"/>
      <c r="Q23" s="12"/>
      <c r="R23" s="12"/>
      <c r="S23" s="12"/>
    </row>
    <row r="24" spans="1:19" ht="18.75" customHeight="1">
      <c r="A24" s="58" t="s">
        <v>99</v>
      </c>
      <c r="B24" s="108" t="s">
        <v>100</v>
      </c>
      <c r="C24" s="12">
        <v>44084464.520000003</v>
      </c>
      <c r="D24" s="12">
        <v>25084464.52</v>
      </c>
      <c r="E24" s="12">
        <v>6084464.5199999996</v>
      </c>
      <c r="F24" s="12"/>
      <c r="G24" s="12"/>
      <c r="H24" s="12"/>
      <c r="I24" s="12">
        <v>19000000</v>
      </c>
      <c r="J24" s="12">
        <v>19000000</v>
      </c>
      <c r="K24" s="12"/>
      <c r="L24" s="12"/>
      <c r="M24" s="12"/>
      <c r="N24" s="12"/>
      <c r="O24" s="12">
        <v>19000000</v>
      </c>
      <c r="P24" s="12"/>
      <c r="Q24" s="12"/>
      <c r="R24" s="12"/>
      <c r="S24" s="12">
        <v>19000000</v>
      </c>
    </row>
    <row r="25" spans="1:19" ht="18.75" customHeight="1">
      <c r="A25" s="58" t="s">
        <v>101</v>
      </c>
      <c r="B25" s="108" t="s">
        <v>102</v>
      </c>
      <c r="C25" s="12">
        <v>17151941.890000001</v>
      </c>
      <c r="D25" s="12">
        <v>17151941.890000001</v>
      </c>
      <c r="E25" s="12">
        <v>6815741.8899999997</v>
      </c>
      <c r="F25" s="12"/>
      <c r="G25" s="12"/>
      <c r="H25" s="12"/>
      <c r="I25" s="12">
        <v>10336200</v>
      </c>
      <c r="J25" s="12">
        <v>10335000</v>
      </c>
      <c r="K25" s="12"/>
      <c r="L25" s="12"/>
      <c r="M25" s="12"/>
      <c r="N25" s="12">
        <v>1200</v>
      </c>
      <c r="O25" s="12"/>
      <c r="P25" s="12"/>
      <c r="Q25" s="12"/>
      <c r="R25" s="12"/>
      <c r="S25" s="12"/>
    </row>
    <row r="26" spans="1:19" ht="18.75" customHeight="1">
      <c r="A26" s="138" t="s">
        <v>56</v>
      </c>
      <c r="B26" s="139"/>
      <c r="C26" s="12">
        <v>228554004.59999999</v>
      </c>
      <c r="D26" s="12">
        <v>209554004.59999999</v>
      </c>
      <c r="E26" s="12">
        <v>77278413.599999994</v>
      </c>
      <c r="F26" s="12"/>
      <c r="G26" s="12"/>
      <c r="H26" s="12"/>
      <c r="I26" s="12">
        <v>132275591</v>
      </c>
      <c r="J26" s="12">
        <v>131848900</v>
      </c>
      <c r="K26" s="12"/>
      <c r="L26" s="12"/>
      <c r="M26" s="12"/>
      <c r="N26" s="12">
        <v>426691</v>
      </c>
      <c r="O26" s="12">
        <v>19000000</v>
      </c>
      <c r="P26" s="12"/>
      <c r="Q26" s="12"/>
      <c r="R26" s="12"/>
      <c r="S26" s="12">
        <v>19000000</v>
      </c>
    </row>
  </sheetData>
  <mergeCells count="19">
    <mergeCell ref="A26:B26"/>
    <mergeCell ref="A5:A7"/>
    <mergeCell ref="B5:B7"/>
    <mergeCell ref="C5:C7"/>
    <mergeCell ref="D6:D7"/>
    <mergeCell ref="A3:S3"/>
    <mergeCell ref="A4:D4"/>
    <mergeCell ref="D5:N5"/>
    <mergeCell ref="O5:S5"/>
    <mergeCell ref="I6:N6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2" type="noConversion"/>
  <printOptions horizontalCentered="1"/>
  <pageMargins left="0.39" right="0.39" top="0.51" bottom="0.51" header="0.31" footer="0.31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40"/>
  <sheetViews>
    <sheetView showZeros="0" workbookViewId="0">
      <pane ySplit="1" topLeftCell="A2" activePane="bottomLeft" state="frozen"/>
      <selection pane="bottomLeft"/>
    </sheetView>
  </sheetViews>
  <sheetFormatPr defaultColWidth="9.1796875" defaultRowHeight="14.25" customHeight="1"/>
  <cols>
    <col min="1" max="1" width="14.26953125" customWidth="1"/>
    <col min="2" max="2" width="37.7265625" customWidth="1"/>
    <col min="3" max="6" width="19.1796875" customWidth="1"/>
    <col min="7" max="8" width="19" customWidth="1"/>
    <col min="9" max="9" width="18.81640625" customWidth="1"/>
    <col min="10" max="11" width="19" customWidth="1"/>
    <col min="12" max="14" width="18.81640625" customWidth="1"/>
    <col min="15" max="15" width="19" customWidth="1"/>
  </cols>
  <sheetData>
    <row r="1" spans="1:1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2"/>
      <c r="B2" s="2"/>
      <c r="C2" s="2"/>
      <c r="D2" s="101"/>
      <c r="E2" s="2"/>
      <c r="F2" s="2"/>
      <c r="G2" s="2"/>
      <c r="H2" s="101"/>
      <c r="I2" s="2"/>
      <c r="J2" s="101"/>
      <c r="K2" s="2"/>
      <c r="L2" s="2"/>
      <c r="M2" s="2"/>
      <c r="N2" s="2"/>
      <c r="O2" s="21" t="s">
        <v>103</v>
      </c>
    </row>
    <row r="3" spans="1:15" ht="42" customHeight="1">
      <c r="A3" s="119" t="str">
        <f>"2025"&amp;"年部门支出预算表"</f>
        <v>2025年部门支出预算表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ht="18.75" customHeight="1">
      <c r="A4" s="149" t="str">
        <f>"单位名称："&amp;"云县卫生健康局"</f>
        <v>单位名称：云县卫生健康局</v>
      </c>
      <c r="B4" s="150"/>
      <c r="C4" s="151"/>
      <c r="D4" s="152"/>
      <c r="E4" s="151"/>
      <c r="F4" s="151"/>
      <c r="G4" s="151"/>
      <c r="H4" s="152"/>
      <c r="I4" s="151"/>
      <c r="J4" s="152"/>
      <c r="K4" s="151"/>
      <c r="L4" s="151"/>
      <c r="M4" s="104"/>
      <c r="N4" s="104"/>
      <c r="O4" s="21" t="s">
        <v>1</v>
      </c>
    </row>
    <row r="5" spans="1:15" ht="18.75" customHeight="1">
      <c r="A5" s="158" t="s">
        <v>104</v>
      </c>
      <c r="B5" s="158" t="s">
        <v>105</v>
      </c>
      <c r="C5" s="158" t="s">
        <v>56</v>
      </c>
      <c r="D5" s="123" t="s">
        <v>59</v>
      </c>
      <c r="E5" s="153" t="s">
        <v>106</v>
      </c>
      <c r="F5" s="154" t="s">
        <v>107</v>
      </c>
      <c r="G5" s="158" t="s">
        <v>60</v>
      </c>
      <c r="H5" s="158" t="s">
        <v>61</v>
      </c>
      <c r="I5" s="158" t="s">
        <v>108</v>
      </c>
      <c r="J5" s="123" t="s">
        <v>109</v>
      </c>
      <c r="K5" s="155"/>
      <c r="L5" s="155"/>
      <c r="M5" s="155"/>
      <c r="N5" s="155"/>
      <c r="O5" s="124"/>
    </row>
    <row r="6" spans="1:15" ht="30" customHeight="1">
      <c r="A6" s="159"/>
      <c r="B6" s="159"/>
      <c r="C6" s="159"/>
      <c r="D6" s="35" t="s">
        <v>58</v>
      </c>
      <c r="E6" s="53" t="s">
        <v>106</v>
      </c>
      <c r="F6" s="53" t="s">
        <v>107</v>
      </c>
      <c r="G6" s="159"/>
      <c r="H6" s="159"/>
      <c r="I6" s="159"/>
      <c r="J6" s="35" t="s">
        <v>58</v>
      </c>
      <c r="K6" s="23" t="s">
        <v>110</v>
      </c>
      <c r="L6" s="23" t="s">
        <v>111</v>
      </c>
      <c r="M6" s="23" t="s">
        <v>112</v>
      </c>
      <c r="N6" s="23" t="s">
        <v>113</v>
      </c>
      <c r="O6" s="23" t="s">
        <v>114</v>
      </c>
    </row>
    <row r="7" spans="1:15" ht="18.75" customHeight="1">
      <c r="A7" s="66">
        <v>1</v>
      </c>
      <c r="B7" s="66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</row>
    <row r="8" spans="1:15" ht="18.75" customHeight="1">
      <c r="A8" s="74" t="s">
        <v>115</v>
      </c>
      <c r="B8" s="90" t="s">
        <v>116</v>
      </c>
      <c r="C8" s="12">
        <v>9765994.4399999995</v>
      </c>
      <c r="D8" s="12">
        <v>9765994.4399999995</v>
      </c>
      <c r="E8" s="12">
        <v>9765994.4399999995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8.75" customHeight="1">
      <c r="A9" s="102" t="s">
        <v>117</v>
      </c>
      <c r="B9" s="116" t="s">
        <v>118</v>
      </c>
      <c r="C9" s="12">
        <v>9628503.0399999991</v>
      </c>
      <c r="D9" s="12">
        <v>9628503.0399999991</v>
      </c>
      <c r="E9" s="12">
        <v>9628503.0399999991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8.75" customHeight="1">
      <c r="A10" s="103" t="s">
        <v>119</v>
      </c>
      <c r="B10" s="117" t="s">
        <v>120</v>
      </c>
      <c r="C10" s="12">
        <v>541014</v>
      </c>
      <c r="D10" s="12">
        <v>541014</v>
      </c>
      <c r="E10" s="12">
        <v>541014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8.75" customHeight="1">
      <c r="A11" s="103" t="s">
        <v>121</v>
      </c>
      <c r="B11" s="117" t="s">
        <v>122</v>
      </c>
      <c r="C11" s="12">
        <v>3018040.72</v>
      </c>
      <c r="D11" s="12">
        <v>3018040.72</v>
      </c>
      <c r="E11" s="12">
        <v>3018040.72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8.75" customHeight="1">
      <c r="A12" s="103" t="s">
        <v>123</v>
      </c>
      <c r="B12" s="117" t="s">
        <v>124</v>
      </c>
      <c r="C12" s="12">
        <v>6069448.3200000003</v>
      </c>
      <c r="D12" s="12">
        <v>6069448.3200000003</v>
      </c>
      <c r="E12" s="12">
        <v>6069448.3200000003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8.75" customHeight="1">
      <c r="A13" s="102" t="s">
        <v>125</v>
      </c>
      <c r="B13" s="116" t="s">
        <v>126</v>
      </c>
      <c r="C13" s="12">
        <v>137491.4</v>
      </c>
      <c r="D13" s="12">
        <v>137491.4</v>
      </c>
      <c r="E13" s="12">
        <v>137491.4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8.75" customHeight="1">
      <c r="A14" s="103" t="s">
        <v>127</v>
      </c>
      <c r="B14" s="117" t="s">
        <v>128</v>
      </c>
      <c r="C14" s="12">
        <v>137491.4</v>
      </c>
      <c r="D14" s="12">
        <v>137491.4</v>
      </c>
      <c r="E14" s="12">
        <v>137491.4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8.75" customHeight="1">
      <c r="A15" s="74" t="s">
        <v>129</v>
      </c>
      <c r="B15" s="90" t="s">
        <v>130</v>
      </c>
      <c r="C15" s="12">
        <v>192641184.91999999</v>
      </c>
      <c r="D15" s="12">
        <v>62305852.920000002</v>
      </c>
      <c r="E15" s="12">
        <v>60993089.119999997</v>
      </c>
      <c r="F15" s="12">
        <v>1312763.8</v>
      </c>
      <c r="G15" s="12"/>
      <c r="H15" s="12"/>
      <c r="I15" s="12"/>
      <c r="J15" s="12">
        <v>130335332</v>
      </c>
      <c r="K15" s="12">
        <v>130334282</v>
      </c>
      <c r="L15" s="12"/>
      <c r="M15" s="12"/>
      <c r="N15" s="12"/>
      <c r="O15" s="12">
        <v>1050</v>
      </c>
    </row>
    <row r="16" spans="1:15" ht="18.75" customHeight="1">
      <c r="A16" s="102" t="s">
        <v>131</v>
      </c>
      <c r="B16" s="116" t="s">
        <v>132</v>
      </c>
      <c r="C16" s="12">
        <v>4203223.7300000004</v>
      </c>
      <c r="D16" s="12">
        <v>4203223.7300000004</v>
      </c>
      <c r="E16" s="12">
        <v>4153223.73</v>
      </c>
      <c r="F16" s="12">
        <v>50000</v>
      </c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8.75" customHeight="1">
      <c r="A17" s="103" t="s">
        <v>133</v>
      </c>
      <c r="B17" s="117" t="s">
        <v>134</v>
      </c>
      <c r="C17" s="12">
        <v>4203223.7300000004</v>
      </c>
      <c r="D17" s="12">
        <v>4203223.7300000004</v>
      </c>
      <c r="E17" s="12">
        <v>4153223.73</v>
      </c>
      <c r="F17" s="12">
        <v>50000</v>
      </c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8.75" customHeight="1">
      <c r="A18" s="102" t="s">
        <v>135</v>
      </c>
      <c r="B18" s="116" t="s">
        <v>136</v>
      </c>
      <c r="C18" s="12">
        <v>143863797.77000001</v>
      </c>
      <c r="D18" s="12">
        <v>42075465.770000003</v>
      </c>
      <c r="E18" s="12">
        <v>42075465.770000003</v>
      </c>
      <c r="F18" s="12"/>
      <c r="G18" s="12"/>
      <c r="H18" s="12"/>
      <c r="I18" s="12"/>
      <c r="J18" s="12">
        <v>101788332</v>
      </c>
      <c r="K18" s="12">
        <v>101787282</v>
      </c>
      <c r="L18" s="12"/>
      <c r="M18" s="12"/>
      <c r="N18" s="12"/>
      <c r="O18" s="12">
        <v>1050</v>
      </c>
    </row>
    <row r="19" spans="1:15" ht="18.75" customHeight="1">
      <c r="A19" s="103" t="s">
        <v>137</v>
      </c>
      <c r="B19" s="117" t="s">
        <v>138</v>
      </c>
      <c r="C19" s="12">
        <v>143260797.77000001</v>
      </c>
      <c r="D19" s="12">
        <v>41472465.770000003</v>
      </c>
      <c r="E19" s="12">
        <v>41472465.770000003</v>
      </c>
      <c r="F19" s="12"/>
      <c r="G19" s="12"/>
      <c r="H19" s="12"/>
      <c r="I19" s="12"/>
      <c r="J19" s="12">
        <v>101788332</v>
      </c>
      <c r="K19" s="12">
        <v>101787282</v>
      </c>
      <c r="L19" s="12"/>
      <c r="M19" s="12"/>
      <c r="N19" s="12"/>
      <c r="O19" s="12">
        <v>1050</v>
      </c>
    </row>
    <row r="20" spans="1:15" ht="18.75" customHeight="1">
      <c r="A20" s="103" t="s">
        <v>139</v>
      </c>
      <c r="B20" s="117" t="s">
        <v>140</v>
      </c>
      <c r="C20" s="12">
        <v>603000</v>
      </c>
      <c r="D20" s="12">
        <v>603000</v>
      </c>
      <c r="E20" s="12">
        <v>603000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8.75" customHeight="1">
      <c r="A21" s="102" t="s">
        <v>141</v>
      </c>
      <c r="B21" s="116" t="s">
        <v>142</v>
      </c>
      <c r="C21" s="12">
        <v>41024955.810000002</v>
      </c>
      <c r="D21" s="12">
        <v>12477955.810000001</v>
      </c>
      <c r="E21" s="12">
        <v>11318287.810000001</v>
      </c>
      <c r="F21" s="12">
        <v>1159668</v>
      </c>
      <c r="G21" s="12"/>
      <c r="H21" s="12"/>
      <c r="I21" s="12"/>
      <c r="J21" s="12">
        <v>28547000</v>
      </c>
      <c r="K21" s="12">
        <v>28547000</v>
      </c>
      <c r="L21" s="12"/>
      <c r="M21" s="12"/>
      <c r="N21" s="12"/>
      <c r="O21" s="12"/>
    </row>
    <row r="22" spans="1:15" ht="18.75" customHeight="1">
      <c r="A22" s="103" t="s">
        <v>143</v>
      </c>
      <c r="B22" s="117" t="s">
        <v>144</v>
      </c>
      <c r="C22" s="12">
        <v>10617206</v>
      </c>
      <c r="D22" s="12">
        <v>5617206</v>
      </c>
      <c r="E22" s="12">
        <v>5467206</v>
      </c>
      <c r="F22" s="12">
        <v>150000</v>
      </c>
      <c r="G22" s="12"/>
      <c r="H22" s="12"/>
      <c r="I22" s="12"/>
      <c r="J22" s="12">
        <v>5000000</v>
      </c>
      <c r="K22" s="12">
        <v>5000000</v>
      </c>
      <c r="L22" s="12"/>
      <c r="M22" s="12"/>
      <c r="N22" s="12"/>
      <c r="O22" s="12"/>
    </row>
    <row r="23" spans="1:15" ht="18.75" customHeight="1">
      <c r="A23" s="103" t="s">
        <v>145</v>
      </c>
      <c r="B23" s="117" t="s">
        <v>146</v>
      </c>
      <c r="C23" s="12">
        <v>29398081.809999999</v>
      </c>
      <c r="D23" s="12">
        <v>5851081.8099999996</v>
      </c>
      <c r="E23" s="12">
        <v>5851081.8099999996</v>
      </c>
      <c r="F23" s="12"/>
      <c r="G23" s="12"/>
      <c r="H23" s="12"/>
      <c r="I23" s="12"/>
      <c r="J23" s="12">
        <v>23547000</v>
      </c>
      <c r="K23" s="12">
        <v>23547000</v>
      </c>
      <c r="L23" s="12"/>
      <c r="M23" s="12"/>
      <c r="N23" s="12"/>
      <c r="O23" s="12"/>
    </row>
    <row r="24" spans="1:15" ht="18.75" customHeight="1">
      <c r="A24" s="103" t="s">
        <v>147</v>
      </c>
      <c r="B24" s="117" t="s">
        <v>148</v>
      </c>
      <c r="C24" s="12">
        <v>979668</v>
      </c>
      <c r="D24" s="12">
        <v>979668</v>
      </c>
      <c r="E24" s="12"/>
      <c r="F24" s="12">
        <v>979668</v>
      </c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8.75" customHeight="1">
      <c r="A25" s="103" t="s">
        <v>149</v>
      </c>
      <c r="B25" s="117" t="s">
        <v>150</v>
      </c>
      <c r="C25" s="12">
        <v>30000</v>
      </c>
      <c r="D25" s="12">
        <v>30000</v>
      </c>
      <c r="E25" s="12"/>
      <c r="F25" s="12">
        <v>30000</v>
      </c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8.75" customHeight="1">
      <c r="A26" s="102" t="s">
        <v>151</v>
      </c>
      <c r="B26" s="116" t="s">
        <v>152</v>
      </c>
      <c r="C26" s="12">
        <v>173191.8</v>
      </c>
      <c r="D26" s="12">
        <v>173191.8</v>
      </c>
      <c r="E26" s="12">
        <v>120096</v>
      </c>
      <c r="F26" s="12">
        <v>53095.8</v>
      </c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8.75" customHeight="1">
      <c r="A27" s="103" t="s">
        <v>153</v>
      </c>
      <c r="B27" s="117" t="s">
        <v>154</v>
      </c>
      <c r="C27" s="12">
        <v>173191.8</v>
      </c>
      <c r="D27" s="12">
        <v>173191.8</v>
      </c>
      <c r="E27" s="12">
        <v>120096</v>
      </c>
      <c r="F27" s="12">
        <v>53095.8</v>
      </c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8.75" customHeight="1">
      <c r="A28" s="102" t="s">
        <v>155</v>
      </c>
      <c r="B28" s="116" t="s">
        <v>156</v>
      </c>
      <c r="C28" s="12">
        <v>3326015.81</v>
      </c>
      <c r="D28" s="12">
        <v>3326015.81</v>
      </c>
      <c r="E28" s="12">
        <v>3326015.81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8.75" customHeight="1">
      <c r="A29" s="103" t="s">
        <v>157</v>
      </c>
      <c r="B29" s="117" t="s">
        <v>158</v>
      </c>
      <c r="C29" s="12">
        <v>190352.14</v>
      </c>
      <c r="D29" s="12">
        <v>190352.14</v>
      </c>
      <c r="E29" s="12">
        <v>190352.14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18.75" customHeight="1">
      <c r="A30" s="103" t="s">
        <v>159</v>
      </c>
      <c r="B30" s="117" t="s">
        <v>160</v>
      </c>
      <c r="C30" s="12">
        <v>2890199.57</v>
      </c>
      <c r="D30" s="12">
        <v>2890199.57</v>
      </c>
      <c r="E30" s="12">
        <v>2890199.57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8.75" customHeight="1">
      <c r="A31" s="103" t="s">
        <v>161</v>
      </c>
      <c r="B31" s="117" t="s">
        <v>162</v>
      </c>
      <c r="C31" s="12">
        <v>245464.1</v>
      </c>
      <c r="D31" s="12">
        <v>245464.1</v>
      </c>
      <c r="E31" s="12">
        <v>245464.1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8.75" customHeight="1">
      <c r="A32" s="102" t="s">
        <v>163</v>
      </c>
      <c r="B32" s="116" t="s">
        <v>164</v>
      </c>
      <c r="C32" s="12">
        <v>50000</v>
      </c>
      <c r="D32" s="12">
        <v>50000</v>
      </c>
      <c r="E32" s="12"/>
      <c r="F32" s="12">
        <v>50000</v>
      </c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8.75" customHeight="1">
      <c r="A33" s="103" t="s">
        <v>165</v>
      </c>
      <c r="B33" s="117" t="s">
        <v>166</v>
      </c>
      <c r="C33" s="12">
        <v>50000</v>
      </c>
      <c r="D33" s="12">
        <v>50000</v>
      </c>
      <c r="E33" s="12"/>
      <c r="F33" s="12">
        <v>50000</v>
      </c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18.75" customHeight="1">
      <c r="A34" s="74" t="s">
        <v>167</v>
      </c>
      <c r="B34" s="90" t="s">
        <v>168</v>
      </c>
      <c r="C34" s="12">
        <v>5206566.24</v>
      </c>
      <c r="D34" s="12">
        <v>5206566.24</v>
      </c>
      <c r="E34" s="12">
        <v>5206566.24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18.75" customHeight="1">
      <c r="A35" s="102" t="s">
        <v>169</v>
      </c>
      <c r="B35" s="116" t="s">
        <v>170</v>
      </c>
      <c r="C35" s="12">
        <v>5206566.24</v>
      </c>
      <c r="D35" s="12">
        <v>5206566.24</v>
      </c>
      <c r="E35" s="12">
        <v>5206566.24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18.75" customHeight="1">
      <c r="A36" s="103" t="s">
        <v>171</v>
      </c>
      <c r="B36" s="117" t="s">
        <v>172</v>
      </c>
      <c r="C36" s="12">
        <v>5206566.24</v>
      </c>
      <c r="D36" s="12">
        <v>5206566.24</v>
      </c>
      <c r="E36" s="12">
        <v>5206566.24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ht="18.75" customHeight="1">
      <c r="A37" s="74" t="s">
        <v>173</v>
      </c>
      <c r="B37" s="90" t="s">
        <v>114</v>
      </c>
      <c r="C37" s="12">
        <v>200000</v>
      </c>
      <c r="D37" s="12"/>
      <c r="E37" s="12"/>
      <c r="F37" s="12"/>
      <c r="G37" s="12"/>
      <c r="H37" s="12"/>
      <c r="I37" s="12"/>
      <c r="J37" s="12">
        <v>200000</v>
      </c>
      <c r="K37" s="12"/>
      <c r="L37" s="12"/>
      <c r="M37" s="12"/>
      <c r="N37" s="12"/>
      <c r="O37" s="12">
        <v>200000</v>
      </c>
    </row>
    <row r="38" spans="1:15" ht="18.75" customHeight="1">
      <c r="A38" s="102" t="s">
        <v>174</v>
      </c>
      <c r="B38" s="116" t="s">
        <v>114</v>
      </c>
      <c r="C38" s="12">
        <v>200000</v>
      </c>
      <c r="D38" s="12"/>
      <c r="E38" s="12"/>
      <c r="F38" s="12"/>
      <c r="G38" s="12"/>
      <c r="H38" s="12"/>
      <c r="I38" s="12"/>
      <c r="J38" s="12">
        <v>200000</v>
      </c>
      <c r="K38" s="12"/>
      <c r="L38" s="12"/>
      <c r="M38" s="12"/>
      <c r="N38" s="12"/>
      <c r="O38" s="12">
        <v>200000</v>
      </c>
    </row>
    <row r="39" spans="1:15" ht="18.75" customHeight="1">
      <c r="A39" s="103" t="s">
        <v>175</v>
      </c>
      <c r="B39" s="117" t="s">
        <v>114</v>
      </c>
      <c r="C39" s="12">
        <v>200000</v>
      </c>
      <c r="D39" s="12"/>
      <c r="E39" s="12"/>
      <c r="F39" s="12"/>
      <c r="G39" s="12"/>
      <c r="H39" s="12"/>
      <c r="I39" s="12"/>
      <c r="J39" s="12">
        <v>200000</v>
      </c>
      <c r="K39" s="12"/>
      <c r="L39" s="12"/>
      <c r="M39" s="12"/>
      <c r="N39" s="12"/>
      <c r="O39" s="12">
        <v>200000</v>
      </c>
    </row>
    <row r="40" spans="1:15" ht="18.75" customHeight="1">
      <c r="A40" s="156" t="s">
        <v>176</v>
      </c>
      <c r="B40" s="157" t="s">
        <v>176</v>
      </c>
      <c r="C40" s="12">
        <v>207813745.59999999</v>
      </c>
      <c r="D40" s="12">
        <v>77278413.599999994</v>
      </c>
      <c r="E40" s="12">
        <v>75965649.799999997</v>
      </c>
      <c r="F40" s="12">
        <v>1312763.8</v>
      </c>
      <c r="G40" s="12"/>
      <c r="H40" s="12"/>
      <c r="I40" s="12"/>
      <c r="J40" s="12">
        <v>130535332</v>
      </c>
      <c r="K40" s="12">
        <v>130334282</v>
      </c>
      <c r="L40" s="12"/>
      <c r="M40" s="12"/>
      <c r="N40" s="12"/>
      <c r="O40" s="12">
        <v>201050</v>
      </c>
    </row>
  </sheetData>
  <mergeCells count="11">
    <mergeCell ref="A3:O3"/>
    <mergeCell ref="A4:L4"/>
    <mergeCell ref="D5:F5"/>
    <mergeCell ref="J5:O5"/>
    <mergeCell ref="A40:B40"/>
    <mergeCell ref="A5:A6"/>
    <mergeCell ref="B5:B6"/>
    <mergeCell ref="C5:C6"/>
    <mergeCell ref="G5:G6"/>
    <mergeCell ref="H5:H6"/>
    <mergeCell ref="I5:I6"/>
  </mergeCells>
  <phoneticPr fontId="2" type="noConversion"/>
  <printOptions horizontalCentered="1"/>
  <pageMargins left="0.39" right="0.39" top="0.51" bottom="0.51" header="0.31" footer="0.31"/>
  <pageSetup paperSize="9" scale="5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 pane="bottomLeft"/>
    </sheetView>
  </sheetViews>
  <sheetFormatPr defaultColWidth="9.1796875" defaultRowHeight="14.25" customHeight="1"/>
  <cols>
    <col min="1" max="1" width="39.26953125" customWidth="1"/>
    <col min="2" max="2" width="30.81640625" customWidth="1"/>
    <col min="3" max="3" width="35.81640625" customWidth="1"/>
    <col min="4" max="4" width="29.81640625" customWidth="1"/>
  </cols>
  <sheetData>
    <row r="1" spans="1:4" ht="14.25" customHeight="1">
      <c r="A1" s="1"/>
      <c r="B1" s="1"/>
      <c r="C1" s="1"/>
      <c r="D1" s="1"/>
    </row>
    <row r="2" spans="1:4" ht="15" customHeight="1">
      <c r="A2" s="2"/>
      <c r="B2" s="2"/>
      <c r="C2" s="2"/>
      <c r="D2" s="21" t="s">
        <v>177</v>
      </c>
    </row>
    <row r="3" spans="1:4" ht="36" customHeight="1">
      <c r="A3" s="119" t="str">
        <f>"2025"&amp;"年部门财政拨款收支预算总表"</f>
        <v>2025年部门财政拨款收支预算总表</v>
      </c>
      <c r="B3" s="160"/>
      <c r="C3" s="160"/>
      <c r="D3" s="160"/>
    </row>
    <row r="4" spans="1:4" ht="18.75" customHeight="1">
      <c r="A4" s="161" t="str">
        <f>"单位名称："&amp;"云县卫生健康局"</f>
        <v>单位名称：云县卫生健康局</v>
      </c>
      <c r="B4" s="162"/>
      <c r="C4" s="89"/>
      <c r="D4" s="21" t="s">
        <v>1</v>
      </c>
    </row>
    <row r="5" spans="1:4" ht="18.75" customHeight="1">
      <c r="A5" s="123" t="s">
        <v>2</v>
      </c>
      <c r="B5" s="124"/>
      <c r="C5" s="123" t="s">
        <v>3</v>
      </c>
      <c r="D5" s="124"/>
    </row>
    <row r="6" spans="1:4" ht="18.75" customHeight="1">
      <c r="A6" s="125" t="s">
        <v>4</v>
      </c>
      <c r="B6" s="163" t="str">
        <f t="shared" ref="B6:D6" si="0">"2025"&amp;"年预算数"</f>
        <v>2025年预算数</v>
      </c>
      <c r="C6" s="125" t="s">
        <v>178</v>
      </c>
      <c r="D6" s="163" t="str">
        <f t="shared" si="0"/>
        <v>2025年预算数</v>
      </c>
    </row>
    <row r="7" spans="1:4" ht="18.75" customHeight="1">
      <c r="A7" s="126"/>
      <c r="B7" s="159"/>
      <c r="C7" s="126"/>
      <c r="D7" s="159"/>
    </row>
    <row r="8" spans="1:4" ht="18.75" customHeight="1">
      <c r="A8" s="90" t="s">
        <v>179</v>
      </c>
      <c r="B8" s="12">
        <v>77278413.599999994</v>
      </c>
      <c r="C8" s="11" t="s">
        <v>180</v>
      </c>
      <c r="D8" s="12">
        <v>77278413.599999994</v>
      </c>
    </row>
    <row r="9" spans="1:4" ht="18.75" customHeight="1">
      <c r="A9" s="91" t="s">
        <v>181</v>
      </c>
      <c r="B9" s="12">
        <v>77278413.599999994</v>
      </c>
      <c r="C9" s="11" t="s">
        <v>182</v>
      </c>
      <c r="D9" s="12"/>
    </row>
    <row r="10" spans="1:4" ht="18.75" customHeight="1">
      <c r="A10" s="91" t="s">
        <v>183</v>
      </c>
      <c r="B10" s="12"/>
      <c r="C10" s="11" t="s">
        <v>184</v>
      </c>
      <c r="D10" s="12"/>
    </row>
    <row r="11" spans="1:4" ht="18.75" customHeight="1">
      <c r="A11" s="91" t="s">
        <v>185</v>
      </c>
      <c r="B11" s="12"/>
      <c r="C11" s="11" t="s">
        <v>186</v>
      </c>
      <c r="D11" s="12"/>
    </row>
    <row r="12" spans="1:4" ht="18.75" customHeight="1">
      <c r="A12" s="92" t="s">
        <v>187</v>
      </c>
      <c r="B12" s="12"/>
      <c r="C12" s="93" t="s">
        <v>188</v>
      </c>
      <c r="D12" s="12"/>
    </row>
    <row r="13" spans="1:4" ht="18.75" customHeight="1">
      <c r="A13" s="94" t="s">
        <v>181</v>
      </c>
      <c r="B13" s="12"/>
      <c r="C13" s="95" t="s">
        <v>189</v>
      </c>
      <c r="D13" s="12"/>
    </row>
    <row r="14" spans="1:4" ht="18.75" customHeight="1">
      <c r="A14" s="94" t="s">
        <v>183</v>
      </c>
      <c r="B14" s="12"/>
      <c r="C14" s="95" t="s">
        <v>190</v>
      </c>
      <c r="D14" s="12"/>
    </row>
    <row r="15" spans="1:4" ht="18.75" customHeight="1">
      <c r="A15" s="94" t="s">
        <v>185</v>
      </c>
      <c r="B15" s="12"/>
      <c r="C15" s="95" t="s">
        <v>191</v>
      </c>
      <c r="D15" s="12"/>
    </row>
    <row r="16" spans="1:4" ht="18.75" customHeight="1">
      <c r="A16" s="94" t="s">
        <v>26</v>
      </c>
      <c r="B16" s="12"/>
      <c r="C16" s="95" t="s">
        <v>192</v>
      </c>
      <c r="D16" s="12">
        <v>9765994.4399999995</v>
      </c>
    </row>
    <row r="17" spans="1:4" ht="18.75" customHeight="1">
      <c r="A17" s="94" t="s">
        <v>26</v>
      </c>
      <c r="B17" s="12" t="s">
        <v>26</v>
      </c>
      <c r="C17" s="95" t="s">
        <v>193</v>
      </c>
      <c r="D17" s="12">
        <v>62305852.920000002</v>
      </c>
    </row>
    <row r="18" spans="1:4" ht="18.75" customHeight="1">
      <c r="A18" s="96" t="s">
        <v>26</v>
      </c>
      <c r="B18" s="12" t="s">
        <v>26</v>
      </c>
      <c r="C18" s="95" t="s">
        <v>194</v>
      </c>
      <c r="D18" s="12"/>
    </row>
    <row r="19" spans="1:4" ht="18.75" customHeight="1">
      <c r="A19" s="96" t="s">
        <v>26</v>
      </c>
      <c r="B19" s="12" t="s">
        <v>26</v>
      </c>
      <c r="C19" s="95" t="s">
        <v>195</v>
      </c>
      <c r="D19" s="12"/>
    </row>
    <row r="20" spans="1:4" ht="18.75" customHeight="1">
      <c r="A20" s="97" t="s">
        <v>26</v>
      </c>
      <c r="B20" s="12" t="s">
        <v>26</v>
      </c>
      <c r="C20" s="95" t="s">
        <v>196</v>
      </c>
      <c r="D20" s="12"/>
    </row>
    <row r="21" spans="1:4" ht="18.75" customHeight="1">
      <c r="A21" s="97" t="s">
        <v>26</v>
      </c>
      <c r="B21" s="12" t="s">
        <v>26</v>
      </c>
      <c r="C21" s="95" t="s">
        <v>197</v>
      </c>
      <c r="D21" s="12"/>
    </row>
    <row r="22" spans="1:4" ht="18.75" customHeight="1">
      <c r="A22" s="97" t="s">
        <v>26</v>
      </c>
      <c r="B22" s="12" t="s">
        <v>26</v>
      </c>
      <c r="C22" s="95" t="s">
        <v>198</v>
      </c>
      <c r="D22" s="12"/>
    </row>
    <row r="23" spans="1:4" ht="18.75" customHeight="1">
      <c r="A23" s="97" t="s">
        <v>26</v>
      </c>
      <c r="B23" s="12" t="s">
        <v>26</v>
      </c>
      <c r="C23" s="95" t="s">
        <v>199</v>
      </c>
      <c r="D23" s="12"/>
    </row>
    <row r="24" spans="1:4" ht="18.75" customHeight="1">
      <c r="A24" s="97" t="s">
        <v>26</v>
      </c>
      <c r="B24" s="12" t="s">
        <v>26</v>
      </c>
      <c r="C24" s="95" t="s">
        <v>200</v>
      </c>
      <c r="D24" s="12"/>
    </row>
    <row r="25" spans="1:4" ht="18.75" customHeight="1">
      <c r="A25" s="97" t="s">
        <v>26</v>
      </c>
      <c r="B25" s="12" t="s">
        <v>26</v>
      </c>
      <c r="C25" s="95" t="s">
        <v>201</v>
      </c>
      <c r="D25" s="12"/>
    </row>
    <row r="26" spans="1:4" ht="18.75" customHeight="1">
      <c r="A26" s="97" t="s">
        <v>26</v>
      </c>
      <c r="B26" s="12" t="s">
        <v>26</v>
      </c>
      <c r="C26" s="95" t="s">
        <v>202</v>
      </c>
      <c r="D26" s="12"/>
    </row>
    <row r="27" spans="1:4" ht="18.75" customHeight="1">
      <c r="A27" s="97" t="s">
        <v>26</v>
      </c>
      <c r="B27" s="12" t="s">
        <v>26</v>
      </c>
      <c r="C27" s="95" t="s">
        <v>203</v>
      </c>
      <c r="D27" s="12">
        <v>5206566.24</v>
      </c>
    </row>
    <row r="28" spans="1:4" ht="18.75" customHeight="1">
      <c r="A28" s="97" t="s">
        <v>26</v>
      </c>
      <c r="B28" s="12" t="s">
        <v>26</v>
      </c>
      <c r="C28" s="95" t="s">
        <v>204</v>
      </c>
      <c r="D28" s="12"/>
    </row>
    <row r="29" spans="1:4" ht="18.75" customHeight="1">
      <c r="A29" s="97" t="s">
        <v>26</v>
      </c>
      <c r="B29" s="12" t="s">
        <v>26</v>
      </c>
      <c r="C29" s="95" t="s">
        <v>205</v>
      </c>
      <c r="D29" s="12"/>
    </row>
    <row r="30" spans="1:4" ht="18.75" customHeight="1">
      <c r="A30" s="97" t="s">
        <v>26</v>
      </c>
      <c r="B30" s="12" t="s">
        <v>26</v>
      </c>
      <c r="C30" s="95" t="s">
        <v>206</v>
      </c>
      <c r="D30" s="12"/>
    </row>
    <row r="31" spans="1:4" ht="18.75" customHeight="1">
      <c r="A31" s="97" t="s">
        <v>26</v>
      </c>
      <c r="B31" s="12" t="s">
        <v>26</v>
      </c>
      <c r="C31" s="95" t="s">
        <v>207</v>
      </c>
      <c r="D31" s="12"/>
    </row>
    <row r="32" spans="1:4" ht="18.75" customHeight="1">
      <c r="A32" s="98" t="s">
        <v>26</v>
      </c>
      <c r="B32" s="12" t="s">
        <v>26</v>
      </c>
      <c r="C32" s="95" t="s">
        <v>208</v>
      </c>
      <c r="D32" s="12"/>
    </row>
    <row r="33" spans="1:4" ht="18.75" customHeight="1">
      <c r="A33" s="98" t="s">
        <v>26</v>
      </c>
      <c r="B33" s="12" t="s">
        <v>26</v>
      </c>
      <c r="C33" s="95" t="s">
        <v>209</v>
      </c>
      <c r="D33" s="12"/>
    </row>
    <row r="34" spans="1:4" ht="18.75" customHeight="1">
      <c r="A34" s="98" t="s">
        <v>26</v>
      </c>
      <c r="B34" s="12" t="s">
        <v>26</v>
      </c>
      <c r="C34" s="95" t="s">
        <v>210</v>
      </c>
      <c r="D34" s="12"/>
    </row>
    <row r="35" spans="1:4" ht="18.75" customHeight="1">
      <c r="A35" s="98"/>
      <c r="B35" s="12"/>
      <c r="C35" s="95" t="s">
        <v>211</v>
      </c>
      <c r="D35" s="12"/>
    </row>
    <row r="36" spans="1:4" ht="18.75" customHeight="1">
      <c r="A36" s="98" t="s">
        <v>26</v>
      </c>
      <c r="B36" s="12" t="s">
        <v>26</v>
      </c>
      <c r="C36" s="95" t="s">
        <v>212</v>
      </c>
      <c r="D36" s="12"/>
    </row>
    <row r="37" spans="1:4" ht="18.75" customHeight="1">
      <c r="A37" s="28" t="s">
        <v>213</v>
      </c>
      <c r="B37" s="99">
        <v>77278413.599999994</v>
      </c>
      <c r="C37" s="100" t="s">
        <v>52</v>
      </c>
      <c r="D37" s="99">
        <v>77278413.599999994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honeticPr fontId="2" type="noConversion"/>
  <printOptions horizontalCentered="1"/>
  <pageMargins left="0.39" right="0.39" top="0.51" bottom="0.51" header="0.31" footer="0.31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37"/>
  <sheetViews>
    <sheetView showZeros="0" workbookViewId="0">
      <pane ySplit="1" topLeftCell="A10" activePane="bottomLeft" state="frozen"/>
      <selection pane="bottomLeft"/>
    </sheetView>
  </sheetViews>
  <sheetFormatPr defaultColWidth="9.1796875" defaultRowHeight="14.25" customHeight="1"/>
  <cols>
    <col min="1" max="1" width="20.1796875" customWidth="1"/>
    <col min="2" max="2" width="44" customWidth="1"/>
    <col min="3" max="3" width="24.26953125" customWidth="1"/>
    <col min="4" max="4" width="20.453125" customWidth="1"/>
    <col min="5" max="7" width="24.26953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5" customHeight="1">
      <c r="D2" s="86"/>
      <c r="F2" s="30"/>
      <c r="G2" s="21" t="s">
        <v>214</v>
      </c>
    </row>
    <row r="3" spans="1:7" ht="39" customHeight="1">
      <c r="A3" s="119" t="str">
        <f>"2025"&amp;"年一般公共预算支出预算表（按功能科目分类）"</f>
        <v>2025年一般公共预算支出预算表（按功能科目分类）</v>
      </c>
      <c r="B3" s="164"/>
      <c r="C3" s="164"/>
      <c r="D3" s="164"/>
      <c r="E3" s="164"/>
      <c r="F3" s="164"/>
      <c r="G3" s="164"/>
    </row>
    <row r="4" spans="1:7" ht="18" customHeight="1">
      <c r="A4" s="165" t="str">
        <f>"单位名称："&amp;"云县卫生健康局"</f>
        <v>单位名称：云县卫生健康局</v>
      </c>
      <c r="B4" s="166"/>
      <c r="C4" s="152"/>
      <c r="D4" s="152"/>
      <c r="E4" s="152"/>
      <c r="F4" s="62"/>
      <c r="G4" s="21" t="s">
        <v>1</v>
      </c>
    </row>
    <row r="5" spans="1:7" ht="20.25" customHeight="1">
      <c r="A5" s="167" t="s">
        <v>215</v>
      </c>
      <c r="B5" s="168"/>
      <c r="C5" s="163" t="s">
        <v>56</v>
      </c>
      <c r="D5" s="169" t="s">
        <v>106</v>
      </c>
      <c r="E5" s="155"/>
      <c r="F5" s="124"/>
      <c r="G5" s="172" t="s">
        <v>107</v>
      </c>
    </row>
    <row r="6" spans="1:7" ht="20.25" customHeight="1">
      <c r="A6" s="87" t="s">
        <v>104</v>
      </c>
      <c r="B6" s="87" t="s">
        <v>105</v>
      </c>
      <c r="C6" s="126"/>
      <c r="D6" s="35" t="s">
        <v>58</v>
      </c>
      <c r="E6" s="35" t="s">
        <v>216</v>
      </c>
      <c r="F6" s="35" t="s">
        <v>217</v>
      </c>
      <c r="G6" s="173"/>
    </row>
    <row r="7" spans="1:7" ht="19.5" customHeight="1">
      <c r="A7" s="87" t="s">
        <v>218</v>
      </c>
      <c r="B7" s="87" t="s">
        <v>219</v>
      </c>
      <c r="C7" s="87" t="s">
        <v>220</v>
      </c>
      <c r="D7" s="35">
        <v>4</v>
      </c>
      <c r="E7" s="88" t="s">
        <v>221</v>
      </c>
      <c r="F7" s="88" t="s">
        <v>222</v>
      </c>
      <c r="G7" s="87" t="s">
        <v>223</v>
      </c>
    </row>
    <row r="8" spans="1:7" ht="18" customHeight="1">
      <c r="A8" s="19" t="s">
        <v>115</v>
      </c>
      <c r="B8" s="19" t="s">
        <v>116</v>
      </c>
      <c r="C8" s="12">
        <v>9765994.4399999995</v>
      </c>
      <c r="D8" s="12">
        <v>9765994.4399999995</v>
      </c>
      <c r="E8" s="12">
        <v>9765994.4399999995</v>
      </c>
      <c r="F8" s="12"/>
      <c r="G8" s="12"/>
    </row>
    <row r="9" spans="1:7" ht="18" customHeight="1">
      <c r="A9" s="67" t="s">
        <v>117</v>
      </c>
      <c r="B9" s="67" t="s">
        <v>118</v>
      </c>
      <c r="C9" s="12">
        <v>9628503.0399999991</v>
      </c>
      <c r="D9" s="12">
        <v>9628503.0399999991</v>
      </c>
      <c r="E9" s="12">
        <v>9628503.0399999991</v>
      </c>
      <c r="F9" s="12"/>
      <c r="G9" s="12"/>
    </row>
    <row r="10" spans="1:7" ht="18" customHeight="1">
      <c r="A10" s="68" t="s">
        <v>119</v>
      </c>
      <c r="B10" s="68" t="s">
        <v>120</v>
      </c>
      <c r="C10" s="12">
        <v>541014</v>
      </c>
      <c r="D10" s="12">
        <v>541014</v>
      </c>
      <c r="E10" s="12">
        <v>541014</v>
      </c>
      <c r="F10" s="12"/>
      <c r="G10" s="12"/>
    </row>
    <row r="11" spans="1:7" ht="18" customHeight="1">
      <c r="A11" s="68" t="s">
        <v>121</v>
      </c>
      <c r="B11" s="68" t="s">
        <v>122</v>
      </c>
      <c r="C11" s="12">
        <v>3018040.72</v>
      </c>
      <c r="D11" s="12">
        <v>3018040.72</v>
      </c>
      <c r="E11" s="12">
        <v>3018040.72</v>
      </c>
      <c r="F11" s="12"/>
      <c r="G11" s="12"/>
    </row>
    <row r="12" spans="1:7" ht="18" customHeight="1">
      <c r="A12" s="68" t="s">
        <v>123</v>
      </c>
      <c r="B12" s="68" t="s">
        <v>124</v>
      </c>
      <c r="C12" s="12">
        <v>6069448.3200000003</v>
      </c>
      <c r="D12" s="12">
        <v>6069448.3200000003</v>
      </c>
      <c r="E12" s="12">
        <v>6069448.3200000003</v>
      </c>
      <c r="F12" s="12"/>
      <c r="G12" s="12"/>
    </row>
    <row r="13" spans="1:7" ht="18" customHeight="1">
      <c r="A13" s="67" t="s">
        <v>125</v>
      </c>
      <c r="B13" s="67" t="s">
        <v>126</v>
      </c>
      <c r="C13" s="12">
        <v>137491.4</v>
      </c>
      <c r="D13" s="12">
        <v>137491.4</v>
      </c>
      <c r="E13" s="12">
        <v>137491.4</v>
      </c>
      <c r="F13" s="12"/>
      <c r="G13" s="12"/>
    </row>
    <row r="14" spans="1:7" ht="18" customHeight="1">
      <c r="A14" s="68" t="s">
        <v>127</v>
      </c>
      <c r="B14" s="68" t="s">
        <v>128</v>
      </c>
      <c r="C14" s="12">
        <v>137491.4</v>
      </c>
      <c r="D14" s="12">
        <v>137491.4</v>
      </c>
      <c r="E14" s="12">
        <v>137491.4</v>
      </c>
      <c r="F14" s="12"/>
      <c r="G14" s="12"/>
    </row>
    <row r="15" spans="1:7" ht="18" customHeight="1">
      <c r="A15" s="19" t="s">
        <v>129</v>
      </c>
      <c r="B15" s="19" t="s">
        <v>130</v>
      </c>
      <c r="C15" s="12">
        <v>62305852.920000002</v>
      </c>
      <c r="D15" s="12">
        <v>60993089.119999997</v>
      </c>
      <c r="E15" s="12">
        <v>59601201.5</v>
      </c>
      <c r="F15" s="12">
        <v>1391887.62</v>
      </c>
      <c r="G15" s="12">
        <v>1312763.8</v>
      </c>
    </row>
    <row r="16" spans="1:7" ht="18" customHeight="1">
      <c r="A16" s="67" t="s">
        <v>131</v>
      </c>
      <c r="B16" s="67" t="s">
        <v>132</v>
      </c>
      <c r="C16" s="12">
        <v>4203223.7300000004</v>
      </c>
      <c r="D16" s="12">
        <v>4153223.73</v>
      </c>
      <c r="E16" s="12">
        <v>3734726.43</v>
      </c>
      <c r="F16" s="12">
        <v>418497.3</v>
      </c>
      <c r="G16" s="12">
        <v>50000</v>
      </c>
    </row>
    <row r="17" spans="1:7" ht="18" customHeight="1">
      <c r="A17" s="68" t="s">
        <v>133</v>
      </c>
      <c r="B17" s="68" t="s">
        <v>134</v>
      </c>
      <c r="C17" s="12">
        <v>4203223.7300000004</v>
      </c>
      <c r="D17" s="12">
        <v>4153223.73</v>
      </c>
      <c r="E17" s="12">
        <v>3734726.43</v>
      </c>
      <c r="F17" s="12">
        <v>418497.3</v>
      </c>
      <c r="G17" s="12">
        <v>50000</v>
      </c>
    </row>
    <row r="18" spans="1:7" ht="18" customHeight="1">
      <c r="A18" s="67" t="s">
        <v>135</v>
      </c>
      <c r="B18" s="67" t="s">
        <v>136</v>
      </c>
      <c r="C18" s="12">
        <v>42075465.770000003</v>
      </c>
      <c r="D18" s="12">
        <v>42075465.770000003</v>
      </c>
      <c r="E18" s="12">
        <v>41481620.75</v>
      </c>
      <c r="F18" s="12">
        <v>593845.02</v>
      </c>
      <c r="G18" s="12"/>
    </row>
    <row r="19" spans="1:7" ht="18" customHeight="1">
      <c r="A19" s="68" t="s">
        <v>137</v>
      </c>
      <c r="B19" s="68" t="s">
        <v>138</v>
      </c>
      <c r="C19" s="12">
        <v>41472465.770000003</v>
      </c>
      <c r="D19" s="12">
        <v>41472465.770000003</v>
      </c>
      <c r="E19" s="12">
        <v>40878620.75</v>
      </c>
      <c r="F19" s="12">
        <v>593845.02</v>
      </c>
      <c r="G19" s="12"/>
    </row>
    <row r="20" spans="1:7" ht="18" customHeight="1">
      <c r="A20" s="68" t="s">
        <v>139</v>
      </c>
      <c r="B20" s="68" t="s">
        <v>140</v>
      </c>
      <c r="C20" s="12">
        <v>603000</v>
      </c>
      <c r="D20" s="12">
        <v>603000</v>
      </c>
      <c r="E20" s="12">
        <v>603000</v>
      </c>
      <c r="F20" s="12"/>
      <c r="G20" s="12"/>
    </row>
    <row r="21" spans="1:7" ht="18" customHeight="1">
      <c r="A21" s="67" t="s">
        <v>141</v>
      </c>
      <c r="B21" s="67" t="s">
        <v>142</v>
      </c>
      <c r="C21" s="12">
        <v>12477955.810000001</v>
      </c>
      <c r="D21" s="12">
        <v>11318287.810000001</v>
      </c>
      <c r="E21" s="12">
        <v>10938742.51</v>
      </c>
      <c r="F21" s="12">
        <v>379545.3</v>
      </c>
      <c r="G21" s="12">
        <v>1159668</v>
      </c>
    </row>
    <row r="22" spans="1:7" ht="18" customHeight="1">
      <c r="A22" s="68" t="s">
        <v>143</v>
      </c>
      <c r="B22" s="68" t="s">
        <v>144</v>
      </c>
      <c r="C22" s="12">
        <v>5617206</v>
      </c>
      <c r="D22" s="12">
        <v>5467206</v>
      </c>
      <c r="E22" s="12">
        <v>5186512.38</v>
      </c>
      <c r="F22" s="12">
        <v>280693.62</v>
      </c>
      <c r="G22" s="12">
        <v>150000</v>
      </c>
    </row>
    <row r="23" spans="1:7" ht="18" customHeight="1">
      <c r="A23" s="68" t="s">
        <v>145</v>
      </c>
      <c r="B23" s="68" t="s">
        <v>146</v>
      </c>
      <c r="C23" s="12">
        <v>5851081.8099999996</v>
      </c>
      <c r="D23" s="12">
        <v>5851081.8099999996</v>
      </c>
      <c r="E23" s="12">
        <v>5752230.1299999999</v>
      </c>
      <c r="F23" s="12">
        <v>98851.68</v>
      </c>
      <c r="G23" s="12"/>
    </row>
    <row r="24" spans="1:7" ht="18" customHeight="1">
      <c r="A24" s="68" t="s">
        <v>147</v>
      </c>
      <c r="B24" s="68" t="s">
        <v>148</v>
      </c>
      <c r="C24" s="12">
        <v>979668</v>
      </c>
      <c r="D24" s="12"/>
      <c r="E24" s="12"/>
      <c r="F24" s="12"/>
      <c r="G24" s="12">
        <v>979668</v>
      </c>
    </row>
    <row r="25" spans="1:7" ht="18" customHeight="1">
      <c r="A25" s="68" t="s">
        <v>149</v>
      </c>
      <c r="B25" s="68" t="s">
        <v>150</v>
      </c>
      <c r="C25" s="12">
        <v>30000</v>
      </c>
      <c r="D25" s="12"/>
      <c r="E25" s="12"/>
      <c r="F25" s="12"/>
      <c r="G25" s="12">
        <v>30000</v>
      </c>
    </row>
    <row r="26" spans="1:7" ht="18" customHeight="1">
      <c r="A26" s="67" t="s">
        <v>151</v>
      </c>
      <c r="B26" s="67" t="s">
        <v>152</v>
      </c>
      <c r="C26" s="12">
        <v>173191.8</v>
      </c>
      <c r="D26" s="12">
        <v>120096</v>
      </c>
      <c r="E26" s="12">
        <v>120096</v>
      </c>
      <c r="F26" s="12"/>
      <c r="G26" s="12">
        <v>53095.8</v>
      </c>
    </row>
    <row r="27" spans="1:7" ht="18" customHeight="1">
      <c r="A27" s="68" t="s">
        <v>153</v>
      </c>
      <c r="B27" s="68" t="s">
        <v>154</v>
      </c>
      <c r="C27" s="12">
        <v>173191.8</v>
      </c>
      <c r="D27" s="12">
        <v>120096</v>
      </c>
      <c r="E27" s="12">
        <v>120096</v>
      </c>
      <c r="F27" s="12"/>
      <c r="G27" s="12">
        <v>53095.8</v>
      </c>
    </row>
    <row r="28" spans="1:7" ht="18" customHeight="1">
      <c r="A28" s="67" t="s">
        <v>155</v>
      </c>
      <c r="B28" s="67" t="s">
        <v>156</v>
      </c>
      <c r="C28" s="12">
        <v>3326015.81</v>
      </c>
      <c r="D28" s="12">
        <v>3326015.81</v>
      </c>
      <c r="E28" s="12">
        <v>3326015.81</v>
      </c>
      <c r="F28" s="12"/>
      <c r="G28" s="12"/>
    </row>
    <row r="29" spans="1:7" ht="18" customHeight="1">
      <c r="A29" s="68" t="s">
        <v>157</v>
      </c>
      <c r="B29" s="68" t="s">
        <v>158</v>
      </c>
      <c r="C29" s="12">
        <v>190352.14</v>
      </c>
      <c r="D29" s="12">
        <v>190352.14</v>
      </c>
      <c r="E29" s="12">
        <v>190352.14</v>
      </c>
      <c r="F29" s="12"/>
      <c r="G29" s="12"/>
    </row>
    <row r="30" spans="1:7" ht="18" customHeight="1">
      <c r="A30" s="68" t="s">
        <v>159</v>
      </c>
      <c r="B30" s="68" t="s">
        <v>160</v>
      </c>
      <c r="C30" s="12">
        <v>2890199.57</v>
      </c>
      <c r="D30" s="12">
        <v>2890199.57</v>
      </c>
      <c r="E30" s="12">
        <v>2890199.57</v>
      </c>
      <c r="F30" s="12"/>
      <c r="G30" s="12"/>
    </row>
    <row r="31" spans="1:7" ht="18" customHeight="1">
      <c r="A31" s="68" t="s">
        <v>161</v>
      </c>
      <c r="B31" s="68" t="s">
        <v>162</v>
      </c>
      <c r="C31" s="12">
        <v>245464.1</v>
      </c>
      <c r="D31" s="12">
        <v>245464.1</v>
      </c>
      <c r="E31" s="12">
        <v>245464.1</v>
      </c>
      <c r="F31" s="12"/>
      <c r="G31" s="12"/>
    </row>
    <row r="32" spans="1:7" ht="18" customHeight="1">
      <c r="A32" s="67" t="s">
        <v>163</v>
      </c>
      <c r="B32" s="67" t="s">
        <v>164</v>
      </c>
      <c r="C32" s="12">
        <v>50000</v>
      </c>
      <c r="D32" s="12"/>
      <c r="E32" s="12"/>
      <c r="F32" s="12"/>
      <c r="G32" s="12">
        <v>50000</v>
      </c>
    </row>
    <row r="33" spans="1:7" ht="18" customHeight="1">
      <c r="A33" s="68" t="s">
        <v>165</v>
      </c>
      <c r="B33" s="68" t="s">
        <v>166</v>
      </c>
      <c r="C33" s="12">
        <v>50000</v>
      </c>
      <c r="D33" s="12"/>
      <c r="E33" s="12"/>
      <c r="F33" s="12"/>
      <c r="G33" s="12">
        <v>50000</v>
      </c>
    </row>
    <row r="34" spans="1:7" ht="18" customHeight="1">
      <c r="A34" s="19" t="s">
        <v>167</v>
      </c>
      <c r="B34" s="19" t="s">
        <v>168</v>
      </c>
      <c r="C34" s="12">
        <v>5206566.24</v>
      </c>
      <c r="D34" s="12">
        <v>5206566.24</v>
      </c>
      <c r="E34" s="12">
        <v>5206566.24</v>
      </c>
      <c r="F34" s="12"/>
      <c r="G34" s="12"/>
    </row>
    <row r="35" spans="1:7" ht="18" customHeight="1">
      <c r="A35" s="67" t="s">
        <v>169</v>
      </c>
      <c r="B35" s="67" t="s">
        <v>170</v>
      </c>
      <c r="C35" s="12">
        <v>5206566.24</v>
      </c>
      <c r="D35" s="12">
        <v>5206566.24</v>
      </c>
      <c r="E35" s="12">
        <v>5206566.24</v>
      </c>
      <c r="F35" s="12"/>
      <c r="G35" s="12"/>
    </row>
    <row r="36" spans="1:7" ht="18" customHeight="1">
      <c r="A36" s="68" t="s">
        <v>171</v>
      </c>
      <c r="B36" s="68" t="s">
        <v>172</v>
      </c>
      <c r="C36" s="12">
        <v>5206566.24</v>
      </c>
      <c r="D36" s="12">
        <v>5206566.24</v>
      </c>
      <c r="E36" s="12">
        <v>5206566.24</v>
      </c>
      <c r="F36" s="12"/>
      <c r="G36" s="12"/>
    </row>
    <row r="37" spans="1:7" ht="18" customHeight="1">
      <c r="A37" s="170" t="s">
        <v>176</v>
      </c>
      <c r="B37" s="171" t="s">
        <v>176</v>
      </c>
      <c r="C37" s="12">
        <v>77278413.599999994</v>
      </c>
      <c r="D37" s="12">
        <v>75965649.799999997</v>
      </c>
      <c r="E37" s="12">
        <v>74573762.180000007</v>
      </c>
      <c r="F37" s="12">
        <v>1391887.62</v>
      </c>
      <c r="G37" s="12">
        <v>1312763.8</v>
      </c>
    </row>
  </sheetData>
  <mergeCells count="7">
    <mergeCell ref="A3:G3"/>
    <mergeCell ref="A4:E4"/>
    <mergeCell ref="A5:B5"/>
    <mergeCell ref="D5:F5"/>
    <mergeCell ref="A37:B37"/>
    <mergeCell ref="C5:C6"/>
    <mergeCell ref="G5:G6"/>
  </mergeCells>
  <phoneticPr fontId="2" type="noConversion"/>
  <printOptions horizontalCentered="1"/>
  <pageMargins left="0.39" right="0.39" top="0.57999999999999996" bottom="0.57999999999999996" header="0.5" footer="0.5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 pane="bottomLeft"/>
    </sheetView>
  </sheetViews>
  <sheetFormatPr defaultColWidth="9.1796875" defaultRowHeight="14.25" customHeight="1"/>
  <cols>
    <col min="1" max="1" width="23.54296875" customWidth="1"/>
    <col min="2" max="7" width="22.81640625" customWidth="1"/>
  </cols>
  <sheetData>
    <row r="1" spans="1:7" ht="14.25" customHeight="1">
      <c r="A1" s="76"/>
      <c r="B1" s="76"/>
      <c r="C1" s="76"/>
      <c r="D1" s="76"/>
      <c r="E1" s="76"/>
      <c r="F1" s="76"/>
      <c r="G1" s="76"/>
    </row>
    <row r="2" spans="1:7" ht="15" customHeight="1">
      <c r="A2" s="77"/>
      <c r="B2" s="78"/>
      <c r="C2" s="79"/>
      <c r="D2" s="32"/>
      <c r="G2" s="51" t="s">
        <v>224</v>
      </c>
    </row>
    <row r="3" spans="1:7" ht="39" customHeight="1">
      <c r="A3" s="127" t="str">
        <f>"2025"&amp;"年“三公”经费支出预算表"</f>
        <v>2025年“三公”经费支出预算表</v>
      </c>
      <c r="B3" s="174"/>
      <c r="C3" s="174"/>
      <c r="D3" s="174"/>
      <c r="E3" s="174"/>
      <c r="F3" s="174"/>
      <c r="G3" s="174"/>
    </row>
    <row r="4" spans="1:7" ht="18.75" customHeight="1">
      <c r="A4" s="121" t="str">
        <f>"单位名称："&amp;"云县卫生健康局"</f>
        <v>单位名称：云县卫生健康局</v>
      </c>
      <c r="B4" s="175"/>
      <c r="C4" s="176"/>
      <c r="D4" s="151"/>
      <c r="E4" s="16"/>
      <c r="G4" s="51" t="s">
        <v>225</v>
      </c>
    </row>
    <row r="5" spans="1:7" ht="18.75" customHeight="1">
      <c r="A5" s="158" t="s">
        <v>226</v>
      </c>
      <c r="B5" s="158" t="s">
        <v>227</v>
      </c>
      <c r="C5" s="125" t="s">
        <v>228</v>
      </c>
      <c r="D5" s="123" t="s">
        <v>229</v>
      </c>
      <c r="E5" s="155"/>
      <c r="F5" s="124"/>
      <c r="G5" s="125" t="s">
        <v>230</v>
      </c>
    </row>
    <row r="6" spans="1:7" ht="18.75" customHeight="1">
      <c r="A6" s="177"/>
      <c r="B6" s="179"/>
      <c r="C6" s="126"/>
      <c r="D6" s="35" t="s">
        <v>58</v>
      </c>
      <c r="E6" s="35" t="s">
        <v>231</v>
      </c>
      <c r="F6" s="35" t="s">
        <v>232</v>
      </c>
      <c r="G6" s="126"/>
    </row>
    <row r="7" spans="1:7" ht="18.75" customHeight="1">
      <c r="A7" s="178" t="s">
        <v>56</v>
      </c>
      <c r="B7" s="81">
        <v>1</v>
      </c>
      <c r="C7" s="82">
        <v>2</v>
      </c>
      <c r="D7" s="83">
        <v>3</v>
      </c>
      <c r="E7" s="83">
        <v>4</v>
      </c>
      <c r="F7" s="83">
        <v>5</v>
      </c>
      <c r="G7" s="82">
        <v>6</v>
      </c>
    </row>
    <row r="8" spans="1:7" ht="18.75" customHeight="1">
      <c r="A8" s="80" t="s">
        <v>56</v>
      </c>
      <c r="B8" s="84">
        <v>1610191</v>
      </c>
      <c r="C8" s="84"/>
      <c r="D8" s="84">
        <v>1187271</v>
      </c>
      <c r="E8" s="84"/>
      <c r="F8" s="84">
        <v>1187271</v>
      </c>
      <c r="G8" s="84">
        <v>422920</v>
      </c>
    </row>
    <row r="9" spans="1:7" ht="18.75" customHeight="1">
      <c r="A9" s="85" t="s">
        <v>233</v>
      </c>
      <c r="B9" s="84">
        <v>130000</v>
      </c>
      <c r="C9" s="84"/>
      <c r="D9" s="84">
        <v>75000</v>
      </c>
      <c r="E9" s="84"/>
      <c r="F9" s="84">
        <v>75000</v>
      </c>
      <c r="G9" s="84">
        <v>55000</v>
      </c>
    </row>
    <row r="10" spans="1:7" ht="18.75" customHeight="1">
      <c r="A10" s="85" t="s">
        <v>234</v>
      </c>
      <c r="B10" s="84">
        <v>143000</v>
      </c>
      <c r="C10" s="84"/>
      <c r="D10" s="84">
        <v>108000</v>
      </c>
      <c r="E10" s="84"/>
      <c r="F10" s="84">
        <v>108000</v>
      </c>
      <c r="G10" s="84">
        <v>35000</v>
      </c>
    </row>
    <row r="11" spans="1:7" ht="18.75" customHeight="1">
      <c r="A11" s="85" t="s">
        <v>235</v>
      </c>
      <c r="B11" s="84"/>
      <c r="C11" s="84"/>
      <c r="D11" s="84"/>
      <c r="E11" s="84"/>
      <c r="F11" s="84"/>
      <c r="G11" s="84"/>
    </row>
    <row r="12" spans="1:7" ht="18.75" customHeight="1">
      <c r="A12" s="85" t="s">
        <v>236</v>
      </c>
      <c r="B12" s="84">
        <v>1337191</v>
      </c>
      <c r="C12" s="84"/>
      <c r="D12" s="84">
        <v>1004271</v>
      </c>
      <c r="E12" s="84"/>
      <c r="F12" s="84">
        <v>1004271</v>
      </c>
      <c r="G12" s="84">
        <v>332920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honeticPr fontId="2" type="noConversion"/>
  <printOptions horizontalCentered="1"/>
  <pageMargins left="0.39" right="0.39" top="0.57999999999999996" bottom="0.57999999999999996" header="0.51" footer="0.51"/>
  <pageSetup paperSize="9" fitToHeight="10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W342"/>
  <sheetViews>
    <sheetView showZeros="0" workbookViewId="0">
      <pane ySplit="1" topLeftCell="A4" activePane="bottomLeft" state="frozen"/>
      <selection pane="bottomLeft" sqref="A1 A1 A1 A1 A1 A1 A1 A1 A1 A1 A1 A1 A1 A1 A1 A1 A1 A1 A1 A1 A1 A1 A1"/>
    </sheetView>
  </sheetViews>
  <sheetFormatPr defaultColWidth="9.1796875" defaultRowHeight="14.25" customHeight="1"/>
  <cols>
    <col min="1" max="1" width="32.81640625" customWidth="1"/>
    <col min="2" max="2" width="25.453125" customWidth="1"/>
    <col min="3" max="3" width="26.54296875" customWidth="1"/>
    <col min="4" max="4" width="10.1796875" customWidth="1"/>
    <col min="5" max="5" width="28.54296875" customWidth="1"/>
    <col min="6" max="6" width="10.26953125" customWidth="1"/>
    <col min="7" max="7" width="23" customWidth="1"/>
    <col min="8" max="21" width="19.81640625" customWidth="1"/>
    <col min="22" max="23" width="20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B2" s="71"/>
      <c r="D2" s="72"/>
      <c r="E2" s="72"/>
      <c r="F2" s="72"/>
      <c r="G2" s="72"/>
      <c r="H2" s="41"/>
      <c r="I2" s="41"/>
      <c r="J2" s="41"/>
      <c r="K2" s="41"/>
      <c r="L2" s="41"/>
      <c r="M2" s="41"/>
      <c r="N2" s="16"/>
      <c r="O2" s="16"/>
      <c r="P2" s="16"/>
      <c r="Q2" s="41"/>
      <c r="U2" s="71"/>
      <c r="W2" s="20" t="s">
        <v>237</v>
      </c>
    </row>
    <row r="3" spans="1:23" ht="39.75" customHeight="1">
      <c r="A3" s="127" t="str">
        <f>"2025"&amp;"年部门基本支出预算表"</f>
        <v>2025年部门基本支出预算表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80"/>
      <c r="O3" s="180"/>
      <c r="P3" s="180"/>
      <c r="Q3" s="174"/>
      <c r="R3" s="174"/>
      <c r="S3" s="174"/>
      <c r="T3" s="174"/>
      <c r="U3" s="174"/>
      <c r="V3" s="174"/>
      <c r="W3" s="174"/>
    </row>
    <row r="4" spans="1:23" ht="18.75" customHeight="1">
      <c r="A4" s="161" t="str">
        <f>"单位名称："&amp;"云县卫生健康局"</f>
        <v>单位名称：云县卫生健康局</v>
      </c>
      <c r="B4" s="181"/>
      <c r="C4" s="181"/>
      <c r="D4" s="181"/>
      <c r="E4" s="181"/>
      <c r="F4" s="181"/>
      <c r="G4" s="181"/>
      <c r="H4" s="43"/>
      <c r="I4" s="43"/>
      <c r="J4" s="43"/>
      <c r="K4" s="43"/>
      <c r="L4" s="43"/>
      <c r="M4" s="43"/>
      <c r="N4" s="54"/>
      <c r="O4" s="54"/>
      <c r="P4" s="54"/>
      <c r="Q4" s="43"/>
      <c r="U4" s="71"/>
      <c r="W4" s="20" t="s">
        <v>225</v>
      </c>
    </row>
    <row r="5" spans="1:23" ht="18" customHeight="1">
      <c r="A5" s="158" t="s">
        <v>238</v>
      </c>
      <c r="B5" s="158" t="s">
        <v>239</v>
      </c>
      <c r="C5" s="158" t="s">
        <v>240</v>
      </c>
      <c r="D5" s="158" t="s">
        <v>241</v>
      </c>
      <c r="E5" s="158" t="s">
        <v>242</v>
      </c>
      <c r="F5" s="158" t="s">
        <v>243</v>
      </c>
      <c r="G5" s="158" t="s">
        <v>244</v>
      </c>
      <c r="H5" s="169" t="s">
        <v>245</v>
      </c>
      <c r="I5" s="182" t="s">
        <v>245</v>
      </c>
      <c r="J5" s="182"/>
      <c r="K5" s="182"/>
      <c r="L5" s="182"/>
      <c r="M5" s="182"/>
      <c r="N5" s="155"/>
      <c r="O5" s="155"/>
      <c r="P5" s="155"/>
      <c r="Q5" s="153" t="s">
        <v>62</v>
      </c>
      <c r="R5" s="182" t="s">
        <v>109</v>
      </c>
      <c r="S5" s="182"/>
      <c r="T5" s="182"/>
      <c r="U5" s="182"/>
      <c r="V5" s="182"/>
      <c r="W5" s="183"/>
    </row>
    <row r="6" spans="1:23" ht="18" customHeight="1">
      <c r="A6" s="187"/>
      <c r="B6" s="190"/>
      <c r="C6" s="187"/>
      <c r="D6" s="187"/>
      <c r="E6" s="187"/>
      <c r="F6" s="187"/>
      <c r="G6" s="187"/>
      <c r="H6" s="163" t="s">
        <v>246</v>
      </c>
      <c r="I6" s="169" t="s">
        <v>59</v>
      </c>
      <c r="J6" s="182"/>
      <c r="K6" s="182"/>
      <c r="L6" s="182"/>
      <c r="M6" s="183"/>
      <c r="N6" s="123" t="s">
        <v>247</v>
      </c>
      <c r="O6" s="155"/>
      <c r="P6" s="124"/>
      <c r="Q6" s="158" t="s">
        <v>62</v>
      </c>
      <c r="R6" s="169" t="s">
        <v>109</v>
      </c>
      <c r="S6" s="153" t="s">
        <v>65</v>
      </c>
      <c r="T6" s="182" t="s">
        <v>109</v>
      </c>
      <c r="U6" s="153" t="s">
        <v>67</v>
      </c>
      <c r="V6" s="153" t="s">
        <v>68</v>
      </c>
      <c r="W6" s="154" t="s">
        <v>69</v>
      </c>
    </row>
    <row r="7" spans="1:23" ht="18.75" customHeight="1">
      <c r="A7" s="188"/>
      <c r="B7" s="188"/>
      <c r="C7" s="188"/>
      <c r="D7" s="188"/>
      <c r="E7" s="188"/>
      <c r="F7" s="188"/>
      <c r="G7" s="188"/>
      <c r="H7" s="188"/>
      <c r="I7" s="191" t="s">
        <v>248</v>
      </c>
      <c r="J7" s="158" t="s">
        <v>249</v>
      </c>
      <c r="K7" s="158" t="s">
        <v>250</v>
      </c>
      <c r="L7" s="158" t="s">
        <v>251</v>
      </c>
      <c r="M7" s="158" t="s">
        <v>252</v>
      </c>
      <c r="N7" s="158" t="s">
        <v>59</v>
      </c>
      <c r="O7" s="158" t="s">
        <v>60</v>
      </c>
      <c r="P7" s="158" t="s">
        <v>61</v>
      </c>
      <c r="Q7" s="188"/>
      <c r="R7" s="158" t="s">
        <v>58</v>
      </c>
      <c r="S7" s="158" t="s">
        <v>65</v>
      </c>
      <c r="T7" s="158" t="s">
        <v>253</v>
      </c>
      <c r="U7" s="158" t="s">
        <v>67</v>
      </c>
      <c r="V7" s="158" t="s">
        <v>68</v>
      </c>
      <c r="W7" s="158" t="s">
        <v>69</v>
      </c>
    </row>
    <row r="8" spans="1:23" ht="37.5" customHeight="1">
      <c r="A8" s="189"/>
      <c r="B8" s="189"/>
      <c r="C8" s="189"/>
      <c r="D8" s="189"/>
      <c r="E8" s="189"/>
      <c r="F8" s="189"/>
      <c r="G8" s="189"/>
      <c r="H8" s="189"/>
      <c r="I8" s="192"/>
      <c r="J8" s="177" t="s">
        <v>254</v>
      </c>
      <c r="K8" s="177" t="s">
        <v>250</v>
      </c>
      <c r="L8" s="177" t="s">
        <v>251</v>
      </c>
      <c r="M8" s="177" t="s">
        <v>252</v>
      </c>
      <c r="N8" s="177" t="s">
        <v>250</v>
      </c>
      <c r="O8" s="177" t="s">
        <v>251</v>
      </c>
      <c r="P8" s="177" t="s">
        <v>252</v>
      </c>
      <c r="Q8" s="177" t="s">
        <v>62</v>
      </c>
      <c r="R8" s="177" t="s">
        <v>58</v>
      </c>
      <c r="S8" s="177" t="s">
        <v>65</v>
      </c>
      <c r="T8" s="177" t="s">
        <v>253</v>
      </c>
      <c r="U8" s="177" t="s">
        <v>67</v>
      </c>
      <c r="V8" s="177" t="s">
        <v>68</v>
      </c>
      <c r="W8" s="177" t="s">
        <v>69</v>
      </c>
    </row>
    <row r="9" spans="1:23" ht="19.5" customHeight="1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73">
        <v>21</v>
      </c>
      <c r="V9" s="73">
        <v>22</v>
      </c>
      <c r="W9" s="73">
        <v>23</v>
      </c>
    </row>
    <row r="10" spans="1:23" ht="21" customHeight="1">
      <c r="A10" s="74" t="s">
        <v>71</v>
      </c>
      <c r="B10" s="74"/>
      <c r="C10" s="74"/>
      <c r="D10" s="74"/>
      <c r="E10" s="74"/>
      <c r="F10" s="74"/>
      <c r="G10" s="74"/>
      <c r="H10" s="12">
        <v>75965649.799999997</v>
      </c>
      <c r="I10" s="12">
        <v>75965649.799999997</v>
      </c>
      <c r="J10" s="12"/>
      <c r="K10" s="12"/>
      <c r="L10" s="12">
        <v>75965649.799999997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21" customHeight="1">
      <c r="A11" s="75" t="s">
        <v>73</v>
      </c>
      <c r="B11" s="10"/>
      <c r="C11" s="10"/>
      <c r="D11" s="10"/>
      <c r="E11" s="10"/>
      <c r="F11" s="10"/>
      <c r="G11" s="10"/>
      <c r="H11" s="12">
        <v>1491309.41</v>
      </c>
      <c r="I11" s="12">
        <v>1491309.41</v>
      </c>
      <c r="J11" s="12"/>
      <c r="K11" s="12"/>
      <c r="L11" s="12">
        <v>1491309.41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21" customHeight="1">
      <c r="A12" s="14"/>
      <c r="B12" s="10" t="s">
        <v>255</v>
      </c>
      <c r="C12" s="10" t="s">
        <v>256</v>
      </c>
      <c r="D12" s="10" t="s">
        <v>137</v>
      </c>
      <c r="E12" s="10" t="s">
        <v>138</v>
      </c>
      <c r="F12" s="10" t="s">
        <v>257</v>
      </c>
      <c r="G12" s="10" t="s">
        <v>258</v>
      </c>
      <c r="H12" s="12">
        <v>420900</v>
      </c>
      <c r="I12" s="12">
        <v>420900</v>
      </c>
      <c r="J12" s="12"/>
      <c r="K12" s="12"/>
      <c r="L12" s="12">
        <v>420900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1" customHeight="1">
      <c r="A13" s="14"/>
      <c r="B13" s="10" t="s">
        <v>255</v>
      </c>
      <c r="C13" s="10" t="s">
        <v>256</v>
      </c>
      <c r="D13" s="10" t="s">
        <v>137</v>
      </c>
      <c r="E13" s="10" t="s">
        <v>138</v>
      </c>
      <c r="F13" s="10" t="s">
        <v>259</v>
      </c>
      <c r="G13" s="10" t="s">
        <v>260</v>
      </c>
      <c r="H13" s="12">
        <v>66000</v>
      </c>
      <c r="I13" s="12">
        <v>66000</v>
      </c>
      <c r="J13" s="12"/>
      <c r="K13" s="12"/>
      <c r="L13" s="12">
        <v>66000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1" customHeight="1">
      <c r="A14" s="14"/>
      <c r="B14" s="10" t="s">
        <v>255</v>
      </c>
      <c r="C14" s="10" t="s">
        <v>256</v>
      </c>
      <c r="D14" s="10" t="s">
        <v>137</v>
      </c>
      <c r="E14" s="10" t="s">
        <v>138</v>
      </c>
      <c r="F14" s="10" t="s">
        <v>259</v>
      </c>
      <c r="G14" s="10" t="s">
        <v>260</v>
      </c>
      <c r="H14" s="12">
        <v>34380</v>
      </c>
      <c r="I14" s="12">
        <v>34380</v>
      </c>
      <c r="J14" s="12"/>
      <c r="K14" s="12"/>
      <c r="L14" s="12">
        <v>34380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1" customHeight="1">
      <c r="A15" s="14"/>
      <c r="B15" s="10" t="s">
        <v>261</v>
      </c>
      <c r="C15" s="10" t="s">
        <v>262</v>
      </c>
      <c r="D15" s="10" t="s">
        <v>137</v>
      </c>
      <c r="E15" s="10" t="s">
        <v>138</v>
      </c>
      <c r="F15" s="10" t="s">
        <v>263</v>
      </c>
      <c r="G15" s="10" t="s">
        <v>264</v>
      </c>
      <c r="H15" s="12">
        <v>198000</v>
      </c>
      <c r="I15" s="12">
        <v>198000</v>
      </c>
      <c r="J15" s="12"/>
      <c r="K15" s="12"/>
      <c r="L15" s="12">
        <v>198000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21" customHeight="1">
      <c r="A16" s="14"/>
      <c r="B16" s="10" t="s">
        <v>255</v>
      </c>
      <c r="C16" s="10" t="s">
        <v>256</v>
      </c>
      <c r="D16" s="10" t="s">
        <v>137</v>
      </c>
      <c r="E16" s="10" t="s">
        <v>138</v>
      </c>
      <c r="F16" s="10" t="s">
        <v>263</v>
      </c>
      <c r="G16" s="10" t="s">
        <v>264</v>
      </c>
      <c r="H16" s="12">
        <v>147000</v>
      </c>
      <c r="I16" s="12">
        <v>147000</v>
      </c>
      <c r="J16" s="12"/>
      <c r="K16" s="12"/>
      <c r="L16" s="12">
        <v>147000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21" customHeight="1">
      <c r="A17" s="14"/>
      <c r="B17" s="10" t="s">
        <v>255</v>
      </c>
      <c r="C17" s="10" t="s">
        <v>256</v>
      </c>
      <c r="D17" s="10" t="s">
        <v>137</v>
      </c>
      <c r="E17" s="10" t="s">
        <v>138</v>
      </c>
      <c r="F17" s="10" t="s">
        <v>263</v>
      </c>
      <c r="G17" s="10" t="s">
        <v>264</v>
      </c>
      <c r="H17" s="12">
        <v>299292</v>
      </c>
      <c r="I17" s="12">
        <v>299292</v>
      </c>
      <c r="J17" s="12"/>
      <c r="K17" s="12"/>
      <c r="L17" s="12">
        <v>299292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21" customHeight="1">
      <c r="A18" s="14"/>
      <c r="B18" s="10" t="s">
        <v>265</v>
      </c>
      <c r="C18" s="10" t="s">
        <v>266</v>
      </c>
      <c r="D18" s="10" t="s">
        <v>123</v>
      </c>
      <c r="E18" s="10" t="s">
        <v>124</v>
      </c>
      <c r="F18" s="10" t="s">
        <v>267</v>
      </c>
      <c r="G18" s="10" t="s">
        <v>268</v>
      </c>
      <c r="H18" s="12">
        <v>125243.52</v>
      </c>
      <c r="I18" s="12">
        <v>125243.52</v>
      </c>
      <c r="J18" s="12"/>
      <c r="K18" s="12"/>
      <c r="L18" s="12">
        <v>125243.52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21" customHeight="1">
      <c r="A19" s="14"/>
      <c r="B19" s="10" t="s">
        <v>265</v>
      </c>
      <c r="C19" s="10" t="s">
        <v>266</v>
      </c>
      <c r="D19" s="10" t="s">
        <v>269</v>
      </c>
      <c r="E19" s="10" t="s">
        <v>270</v>
      </c>
      <c r="F19" s="10" t="s">
        <v>271</v>
      </c>
      <c r="G19" s="10" t="s">
        <v>272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21" customHeight="1">
      <c r="A20" s="14"/>
      <c r="B20" s="10" t="s">
        <v>265</v>
      </c>
      <c r="C20" s="10" t="s">
        <v>266</v>
      </c>
      <c r="D20" s="10" t="s">
        <v>159</v>
      </c>
      <c r="E20" s="10" t="s">
        <v>160</v>
      </c>
      <c r="F20" s="10" t="s">
        <v>273</v>
      </c>
      <c r="G20" s="10" t="s">
        <v>274</v>
      </c>
      <c r="H20" s="12">
        <v>64011.61</v>
      </c>
      <c r="I20" s="12">
        <v>64011.61</v>
      </c>
      <c r="J20" s="12"/>
      <c r="K20" s="12"/>
      <c r="L20" s="12">
        <v>64011.61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1" customHeight="1">
      <c r="A21" s="14"/>
      <c r="B21" s="10" t="s">
        <v>265</v>
      </c>
      <c r="C21" s="10" t="s">
        <v>266</v>
      </c>
      <c r="D21" s="10" t="s">
        <v>157</v>
      </c>
      <c r="E21" s="10" t="s">
        <v>158</v>
      </c>
      <c r="F21" s="10" t="s">
        <v>273</v>
      </c>
      <c r="G21" s="10" t="s">
        <v>274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1" customHeight="1">
      <c r="A22" s="14"/>
      <c r="B22" s="10" t="s">
        <v>265</v>
      </c>
      <c r="C22" s="10" t="s">
        <v>266</v>
      </c>
      <c r="D22" s="10" t="s">
        <v>161</v>
      </c>
      <c r="E22" s="10" t="s">
        <v>162</v>
      </c>
      <c r="F22" s="10" t="s">
        <v>275</v>
      </c>
      <c r="G22" s="10" t="s">
        <v>276</v>
      </c>
      <c r="H22" s="12">
        <v>2508</v>
      </c>
      <c r="I22" s="12">
        <v>2508</v>
      </c>
      <c r="J22" s="12"/>
      <c r="K22" s="12"/>
      <c r="L22" s="12">
        <v>2508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21" customHeight="1">
      <c r="A23" s="14"/>
      <c r="B23" s="10" t="s">
        <v>265</v>
      </c>
      <c r="C23" s="10" t="s">
        <v>266</v>
      </c>
      <c r="D23" s="10" t="s">
        <v>137</v>
      </c>
      <c r="E23" s="10" t="s">
        <v>138</v>
      </c>
      <c r="F23" s="10" t="s">
        <v>275</v>
      </c>
      <c r="G23" s="10" t="s">
        <v>276</v>
      </c>
      <c r="H23" s="12">
        <v>6311</v>
      </c>
      <c r="I23" s="12">
        <v>6311</v>
      </c>
      <c r="J23" s="12"/>
      <c r="K23" s="12"/>
      <c r="L23" s="12">
        <v>6311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21" customHeight="1">
      <c r="A24" s="14"/>
      <c r="B24" s="10" t="s">
        <v>265</v>
      </c>
      <c r="C24" s="10" t="s">
        <v>266</v>
      </c>
      <c r="D24" s="10" t="s">
        <v>161</v>
      </c>
      <c r="E24" s="10" t="s">
        <v>162</v>
      </c>
      <c r="F24" s="10" t="s">
        <v>275</v>
      </c>
      <c r="G24" s="10" t="s">
        <v>276</v>
      </c>
      <c r="H24" s="12">
        <v>1803.14</v>
      </c>
      <c r="I24" s="12">
        <v>1803.14</v>
      </c>
      <c r="J24" s="12"/>
      <c r="K24" s="12"/>
      <c r="L24" s="12">
        <v>1803.14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21" customHeight="1">
      <c r="A25" s="14"/>
      <c r="B25" s="10" t="s">
        <v>277</v>
      </c>
      <c r="C25" s="10" t="s">
        <v>172</v>
      </c>
      <c r="D25" s="10" t="s">
        <v>171</v>
      </c>
      <c r="E25" s="10" t="s">
        <v>172</v>
      </c>
      <c r="F25" s="10" t="s">
        <v>278</v>
      </c>
      <c r="G25" s="10" t="s">
        <v>172</v>
      </c>
      <c r="H25" s="12">
        <v>108188.64</v>
      </c>
      <c r="I25" s="12">
        <v>108188.64</v>
      </c>
      <c r="J25" s="12"/>
      <c r="K25" s="12"/>
      <c r="L25" s="12">
        <v>108188.64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21" customHeight="1">
      <c r="A26" s="14"/>
      <c r="B26" s="10" t="s">
        <v>279</v>
      </c>
      <c r="C26" s="10" t="s">
        <v>280</v>
      </c>
      <c r="D26" s="10" t="s">
        <v>137</v>
      </c>
      <c r="E26" s="10" t="s">
        <v>138</v>
      </c>
      <c r="F26" s="10" t="s">
        <v>281</v>
      </c>
      <c r="G26" s="10" t="s">
        <v>282</v>
      </c>
      <c r="H26" s="12">
        <v>6313.5</v>
      </c>
      <c r="I26" s="12">
        <v>6313.5</v>
      </c>
      <c r="J26" s="12"/>
      <c r="K26" s="12"/>
      <c r="L26" s="12">
        <v>6313.5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21" customHeight="1">
      <c r="A27" s="14"/>
      <c r="B27" s="10" t="s">
        <v>283</v>
      </c>
      <c r="C27" s="10" t="s">
        <v>284</v>
      </c>
      <c r="D27" s="10" t="s">
        <v>137</v>
      </c>
      <c r="E27" s="10" t="s">
        <v>138</v>
      </c>
      <c r="F27" s="10" t="s">
        <v>285</v>
      </c>
      <c r="G27" s="10" t="s">
        <v>284</v>
      </c>
      <c r="H27" s="12">
        <v>11358</v>
      </c>
      <c r="I27" s="12">
        <v>11358</v>
      </c>
      <c r="J27" s="12"/>
      <c r="K27" s="12"/>
      <c r="L27" s="12">
        <v>11358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21" customHeight="1">
      <c r="A28" s="75" t="s">
        <v>71</v>
      </c>
      <c r="B28" s="14"/>
      <c r="C28" s="14"/>
      <c r="D28" s="14"/>
      <c r="E28" s="14"/>
      <c r="F28" s="14"/>
      <c r="G28" s="14"/>
      <c r="H28" s="12">
        <v>5949024.5499999998</v>
      </c>
      <c r="I28" s="12">
        <v>5949024.5499999998</v>
      </c>
      <c r="J28" s="12"/>
      <c r="K28" s="12"/>
      <c r="L28" s="12">
        <v>5949024.5499999998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21" customHeight="1">
      <c r="A29" s="14"/>
      <c r="B29" s="10" t="s">
        <v>286</v>
      </c>
      <c r="C29" s="10" t="s">
        <v>256</v>
      </c>
      <c r="D29" s="10" t="s">
        <v>133</v>
      </c>
      <c r="E29" s="10" t="s">
        <v>134</v>
      </c>
      <c r="F29" s="10" t="s">
        <v>257</v>
      </c>
      <c r="G29" s="10" t="s">
        <v>258</v>
      </c>
      <c r="H29" s="12">
        <v>234000</v>
      </c>
      <c r="I29" s="12">
        <v>234000</v>
      </c>
      <c r="J29" s="12"/>
      <c r="K29" s="12"/>
      <c r="L29" s="12">
        <v>234000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21" customHeight="1">
      <c r="A30" s="14"/>
      <c r="B30" s="10" t="s">
        <v>287</v>
      </c>
      <c r="C30" s="10" t="s">
        <v>288</v>
      </c>
      <c r="D30" s="10" t="s">
        <v>133</v>
      </c>
      <c r="E30" s="10" t="s">
        <v>134</v>
      </c>
      <c r="F30" s="10" t="s">
        <v>257</v>
      </c>
      <c r="G30" s="10" t="s">
        <v>258</v>
      </c>
      <c r="H30" s="12">
        <v>1123500</v>
      </c>
      <c r="I30" s="12">
        <v>1123500</v>
      </c>
      <c r="J30" s="12"/>
      <c r="K30" s="12"/>
      <c r="L30" s="12">
        <v>1123500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21" customHeight="1">
      <c r="A31" s="14"/>
      <c r="B31" s="10" t="s">
        <v>287</v>
      </c>
      <c r="C31" s="10" t="s">
        <v>288</v>
      </c>
      <c r="D31" s="10" t="s">
        <v>133</v>
      </c>
      <c r="E31" s="10" t="s">
        <v>134</v>
      </c>
      <c r="F31" s="10" t="s">
        <v>259</v>
      </c>
      <c r="G31" s="10" t="s">
        <v>260</v>
      </c>
      <c r="H31" s="12">
        <v>1082676</v>
      </c>
      <c r="I31" s="12">
        <v>1082676</v>
      </c>
      <c r="J31" s="12"/>
      <c r="K31" s="12"/>
      <c r="L31" s="12">
        <v>1082676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21" customHeight="1">
      <c r="A32" s="14"/>
      <c r="B32" s="10" t="s">
        <v>286</v>
      </c>
      <c r="C32" s="10" t="s">
        <v>256</v>
      </c>
      <c r="D32" s="10" t="s">
        <v>133</v>
      </c>
      <c r="E32" s="10" t="s">
        <v>134</v>
      </c>
      <c r="F32" s="10" t="s">
        <v>259</v>
      </c>
      <c r="G32" s="10" t="s">
        <v>260</v>
      </c>
      <c r="H32" s="12">
        <v>19140</v>
      </c>
      <c r="I32" s="12">
        <v>19140</v>
      </c>
      <c r="J32" s="12"/>
      <c r="K32" s="12"/>
      <c r="L32" s="12">
        <v>19140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21" customHeight="1">
      <c r="A33" s="14"/>
      <c r="B33" s="10" t="s">
        <v>287</v>
      </c>
      <c r="C33" s="10" t="s">
        <v>288</v>
      </c>
      <c r="D33" s="10" t="s">
        <v>133</v>
      </c>
      <c r="E33" s="10" t="s">
        <v>134</v>
      </c>
      <c r="F33" s="10" t="s">
        <v>259</v>
      </c>
      <c r="G33" s="10" t="s">
        <v>260</v>
      </c>
      <c r="H33" s="12">
        <v>288600</v>
      </c>
      <c r="I33" s="12">
        <v>288600</v>
      </c>
      <c r="J33" s="12"/>
      <c r="K33" s="12"/>
      <c r="L33" s="12">
        <v>288600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21" customHeight="1">
      <c r="A34" s="14"/>
      <c r="B34" s="10" t="s">
        <v>289</v>
      </c>
      <c r="C34" s="10" t="s">
        <v>290</v>
      </c>
      <c r="D34" s="10" t="s">
        <v>133</v>
      </c>
      <c r="E34" s="10" t="s">
        <v>134</v>
      </c>
      <c r="F34" s="10" t="s">
        <v>291</v>
      </c>
      <c r="G34" s="10" t="s">
        <v>292</v>
      </c>
      <c r="H34" s="12">
        <v>474840</v>
      </c>
      <c r="I34" s="12">
        <v>474840</v>
      </c>
      <c r="J34" s="12"/>
      <c r="K34" s="12"/>
      <c r="L34" s="12">
        <v>474840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21" customHeight="1">
      <c r="A35" s="14"/>
      <c r="B35" s="10" t="s">
        <v>287</v>
      </c>
      <c r="C35" s="10" t="s">
        <v>288</v>
      </c>
      <c r="D35" s="10" t="s">
        <v>133</v>
      </c>
      <c r="E35" s="10" t="s">
        <v>134</v>
      </c>
      <c r="F35" s="10" t="s">
        <v>291</v>
      </c>
      <c r="G35" s="10" t="s">
        <v>292</v>
      </c>
      <c r="H35" s="12">
        <v>93625</v>
      </c>
      <c r="I35" s="12">
        <v>93625</v>
      </c>
      <c r="J35" s="12"/>
      <c r="K35" s="12"/>
      <c r="L35" s="12">
        <v>93625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1" customHeight="1">
      <c r="A36" s="14"/>
      <c r="B36" s="10" t="s">
        <v>287</v>
      </c>
      <c r="C36" s="10" t="s">
        <v>288</v>
      </c>
      <c r="D36" s="10" t="s">
        <v>133</v>
      </c>
      <c r="E36" s="10" t="s">
        <v>134</v>
      </c>
      <c r="F36" s="10" t="s">
        <v>291</v>
      </c>
      <c r="G36" s="10" t="s">
        <v>292</v>
      </c>
      <c r="H36" s="12">
        <v>9000</v>
      </c>
      <c r="I36" s="12">
        <v>9000</v>
      </c>
      <c r="J36" s="12"/>
      <c r="K36" s="12"/>
      <c r="L36" s="12">
        <v>9000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21" customHeight="1">
      <c r="A37" s="14"/>
      <c r="B37" s="10" t="s">
        <v>293</v>
      </c>
      <c r="C37" s="10" t="s">
        <v>262</v>
      </c>
      <c r="D37" s="10" t="s">
        <v>133</v>
      </c>
      <c r="E37" s="10" t="s">
        <v>134</v>
      </c>
      <c r="F37" s="10" t="s">
        <v>263</v>
      </c>
      <c r="G37" s="10" t="s">
        <v>264</v>
      </c>
      <c r="H37" s="12">
        <v>126000</v>
      </c>
      <c r="I37" s="12">
        <v>126000</v>
      </c>
      <c r="J37" s="12"/>
      <c r="K37" s="12"/>
      <c r="L37" s="12">
        <v>126000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21" customHeight="1">
      <c r="A38" s="14"/>
      <c r="B38" s="10" t="s">
        <v>286</v>
      </c>
      <c r="C38" s="10" t="s">
        <v>256</v>
      </c>
      <c r="D38" s="10" t="s">
        <v>133</v>
      </c>
      <c r="E38" s="10" t="s">
        <v>134</v>
      </c>
      <c r="F38" s="10" t="s">
        <v>263</v>
      </c>
      <c r="G38" s="10" t="s">
        <v>264</v>
      </c>
      <c r="H38" s="12">
        <v>88560</v>
      </c>
      <c r="I38" s="12">
        <v>88560</v>
      </c>
      <c r="J38" s="12"/>
      <c r="K38" s="12"/>
      <c r="L38" s="12">
        <v>88560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21" customHeight="1">
      <c r="A39" s="14"/>
      <c r="B39" s="10" t="s">
        <v>286</v>
      </c>
      <c r="C39" s="10" t="s">
        <v>256</v>
      </c>
      <c r="D39" s="10" t="s">
        <v>133</v>
      </c>
      <c r="E39" s="10" t="s">
        <v>134</v>
      </c>
      <c r="F39" s="10" t="s">
        <v>263</v>
      </c>
      <c r="G39" s="10" t="s">
        <v>264</v>
      </c>
      <c r="H39" s="12">
        <v>189156</v>
      </c>
      <c r="I39" s="12">
        <v>189156</v>
      </c>
      <c r="J39" s="12"/>
      <c r="K39" s="12"/>
      <c r="L39" s="12">
        <v>189156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21" customHeight="1">
      <c r="A40" s="14"/>
      <c r="B40" s="10" t="s">
        <v>294</v>
      </c>
      <c r="C40" s="10" t="s">
        <v>266</v>
      </c>
      <c r="D40" s="10" t="s">
        <v>123</v>
      </c>
      <c r="E40" s="10" t="s">
        <v>124</v>
      </c>
      <c r="F40" s="10" t="s">
        <v>267</v>
      </c>
      <c r="G40" s="10" t="s">
        <v>268</v>
      </c>
      <c r="H40" s="12">
        <v>501803.52000000002</v>
      </c>
      <c r="I40" s="12">
        <v>501803.52000000002</v>
      </c>
      <c r="J40" s="12"/>
      <c r="K40" s="12"/>
      <c r="L40" s="12">
        <v>501803.52000000002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21" customHeight="1">
      <c r="A41" s="14"/>
      <c r="B41" s="10" t="s">
        <v>294</v>
      </c>
      <c r="C41" s="10" t="s">
        <v>266</v>
      </c>
      <c r="D41" s="10" t="s">
        <v>269</v>
      </c>
      <c r="E41" s="10" t="s">
        <v>270</v>
      </c>
      <c r="F41" s="10" t="s">
        <v>271</v>
      </c>
      <c r="G41" s="10" t="s">
        <v>272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21" customHeight="1">
      <c r="A42" s="14"/>
      <c r="B42" s="10" t="s">
        <v>294</v>
      </c>
      <c r="C42" s="10" t="s">
        <v>266</v>
      </c>
      <c r="D42" s="10" t="s">
        <v>159</v>
      </c>
      <c r="E42" s="10" t="s">
        <v>160</v>
      </c>
      <c r="F42" s="10" t="s">
        <v>273</v>
      </c>
      <c r="G42" s="10" t="s">
        <v>274</v>
      </c>
      <c r="H42" s="12">
        <v>37690.78</v>
      </c>
      <c r="I42" s="12">
        <v>37690.78</v>
      </c>
      <c r="J42" s="12"/>
      <c r="K42" s="12"/>
      <c r="L42" s="12">
        <v>37690.78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21" customHeight="1">
      <c r="A43" s="14"/>
      <c r="B43" s="10" t="s">
        <v>294</v>
      </c>
      <c r="C43" s="10" t="s">
        <v>266</v>
      </c>
      <c r="D43" s="10" t="s">
        <v>157</v>
      </c>
      <c r="E43" s="10" t="s">
        <v>158</v>
      </c>
      <c r="F43" s="10" t="s">
        <v>273</v>
      </c>
      <c r="G43" s="10" t="s">
        <v>274</v>
      </c>
      <c r="H43" s="12">
        <v>190352.14</v>
      </c>
      <c r="I43" s="12">
        <v>190352.14</v>
      </c>
      <c r="J43" s="12"/>
      <c r="K43" s="12"/>
      <c r="L43" s="12">
        <v>190352.14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1" customHeight="1">
      <c r="A44" s="14"/>
      <c r="B44" s="10" t="s">
        <v>294</v>
      </c>
      <c r="C44" s="10" t="s">
        <v>266</v>
      </c>
      <c r="D44" s="10" t="s">
        <v>161</v>
      </c>
      <c r="E44" s="10" t="s">
        <v>162</v>
      </c>
      <c r="F44" s="10" t="s">
        <v>275</v>
      </c>
      <c r="G44" s="10" t="s">
        <v>276</v>
      </c>
      <c r="H44" s="12">
        <v>12996</v>
      </c>
      <c r="I44" s="12">
        <v>12996</v>
      </c>
      <c r="J44" s="12"/>
      <c r="K44" s="12"/>
      <c r="L44" s="12">
        <v>12996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21" customHeight="1">
      <c r="A45" s="14"/>
      <c r="B45" s="10" t="s">
        <v>294</v>
      </c>
      <c r="C45" s="10" t="s">
        <v>266</v>
      </c>
      <c r="D45" s="10" t="s">
        <v>133</v>
      </c>
      <c r="E45" s="10" t="s">
        <v>134</v>
      </c>
      <c r="F45" s="10" t="s">
        <v>275</v>
      </c>
      <c r="G45" s="10" t="s">
        <v>276</v>
      </c>
      <c r="H45" s="12">
        <v>5629.43</v>
      </c>
      <c r="I45" s="12">
        <v>5629.43</v>
      </c>
      <c r="J45" s="12"/>
      <c r="K45" s="12"/>
      <c r="L45" s="12">
        <v>5629.43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21" customHeight="1">
      <c r="A46" s="14"/>
      <c r="B46" s="10" t="s">
        <v>294</v>
      </c>
      <c r="C46" s="10" t="s">
        <v>266</v>
      </c>
      <c r="D46" s="10" t="s">
        <v>161</v>
      </c>
      <c r="E46" s="10" t="s">
        <v>162</v>
      </c>
      <c r="F46" s="10" t="s">
        <v>275</v>
      </c>
      <c r="G46" s="10" t="s">
        <v>276</v>
      </c>
      <c r="H46" s="12">
        <v>6423.74</v>
      </c>
      <c r="I46" s="12">
        <v>6423.74</v>
      </c>
      <c r="J46" s="12"/>
      <c r="K46" s="12"/>
      <c r="L46" s="12">
        <v>6423.74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21" customHeight="1">
      <c r="A47" s="14"/>
      <c r="B47" s="10" t="s">
        <v>295</v>
      </c>
      <c r="C47" s="10" t="s">
        <v>172</v>
      </c>
      <c r="D47" s="10" t="s">
        <v>171</v>
      </c>
      <c r="E47" s="10" t="s">
        <v>172</v>
      </c>
      <c r="F47" s="10" t="s">
        <v>278</v>
      </c>
      <c r="G47" s="10" t="s">
        <v>172</v>
      </c>
      <c r="H47" s="12">
        <v>385424.64000000001</v>
      </c>
      <c r="I47" s="12">
        <v>385424.64000000001</v>
      </c>
      <c r="J47" s="12"/>
      <c r="K47" s="12"/>
      <c r="L47" s="12">
        <v>385424.64000000001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21" customHeight="1">
      <c r="A48" s="14"/>
      <c r="B48" s="10" t="s">
        <v>296</v>
      </c>
      <c r="C48" s="10" t="s">
        <v>297</v>
      </c>
      <c r="D48" s="10" t="s">
        <v>133</v>
      </c>
      <c r="E48" s="10" t="s">
        <v>134</v>
      </c>
      <c r="F48" s="10" t="s">
        <v>298</v>
      </c>
      <c r="G48" s="10" t="s">
        <v>299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1" customHeight="1">
      <c r="A49" s="14"/>
      <c r="B49" s="10" t="s">
        <v>296</v>
      </c>
      <c r="C49" s="10" t="s">
        <v>297</v>
      </c>
      <c r="D49" s="10" t="s">
        <v>133</v>
      </c>
      <c r="E49" s="10" t="s">
        <v>134</v>
      </c>
      <c r="F49" s="10" t="s">
        <v>300</v>
      </c>
      <c r="G49" s="10" t="s">
        <v>301</v>
      </c>
      <c r="H49" s="12">
        <v>5000</v>
      </c>
      <c r="I49" s="12">
        <v>5000</v>
      </c>
      <c r="J49" s="12"/>
      <c r="K49" s="12"/>
      <c r="L49" s="12">
        <v>5000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21" customHeight="1">
      <c r="A50" s="14"/>
      <c r="B50" s="10" t="s">
        <v>296</v>
      </c>
      <c r="C50" s="10" t="s">
        <v>297</v>
      </c>
      <c r="D50" s="10" t="s">
        <v>133</v>
      </c>
      <c r="E50" s="10" t="s">
        <v>134</v>
      </c>
      <c r="F50" s="10" t="s">
        <v>302</v>
      </c>
      <c r="G50" s="10" t="s">
        <v>303</v>
      </c>
      <c r="H50" s="12">
        <v>1000</v>
      </c>
      <c r="I50" s="12">
        <v>1000</v>
      </c>
      <c r="J50" s="12"/>
      <c r="K50" s="12"/>
      <c r="L50" s="12">
        <v>1000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21" customHeight="1">
      <c r="A51" s="14"/>
      <c r="B51" s="10" t="s">
        <v>296</v>
      </c>
      <c r="C51" s="10" t="s">
        <v>297</v>
      </c>
      <c r="D51" s="10" t="s">
        <v>133</v>
      </c>
      <c r="E51" s="10" t="s">
        <v>134</v>
      </c>
      <c r="F51" s="10" t="s">
        <v>298</v>
      </c>
      <c r="G51" s="10" t="s">
        <v>299</v>
      </c>
      <c r="H51" s="12">
        <v>30000</v>
      </c>
      <c r="I51" s="12">
        <v>30000</v>
      </c>
      <c r="J51" s="12"/>
      <c r="K51" s="12"/>
      <c r="L51" s="12">
        <v>30000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21" customHeight="1">
      <c r="A52" s="14"/>
      <c r="B52" s="10" t="s">
        <v>304</v>
      </c>
      <c r="C52" s="10" t="s">
        <v>305</v>
      </c>
      <c r="D52" s="10" t="s">
        <v>133</v>
      </c>
      <c r="E52" s="10" t="s">
        <v>134</v>
      </c>
      <c r="F52" s="10" t="s">
        <v>306</v>
      </c>
      <c r="G52" s="10" t="s">
        <v>230</v>
      </c>
      <c r="H52" s="12">
        <v>20000</v>
      </c>
      <c r="I52" s="12">
        <v>20000</v>
      </c>
      <c r="J52" s="12"/>
      <c r="K52" s="12"/>
      <c r="L52" s="12">
        <v>20000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21" customHeight="1">
      <c r="A53" s="14"/>
      <c r="B53" s="10" t="s">
        <v>296</v>
      </c>
      <c r="C53" s="10" t="s">
        <v>297</v>
      </c>
      <c r="D53" s="10" t="s">
        <v>133</v>
      </c>
      <c r="E53" s="10" t="s">
        <v>134</v>
      </c>
      <c r="F53" s="10" t="s">
        <v>307</v>
      </c>
      <c r="G53" s="10" t="s">
        <v>308</v>
      </c>
      <c r="H53" s="12">
        <v>30400</v>
      </c>
      <c r="I53" s="12">
        <v>30400</v>
      </c>
      <c r="J53" s="12"/>
      <c r="K53" s="12"/>
      <c r="L53" s="12">
        <v>30400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21" customHeight="1">
      <c r="A54" s="14"/>
      <c r="B54" s="10" t="s">
        <v>309</v>
      </c>
      <c r="C54" s="10" t="s">
        <v>280</v>
      </c>
      <c r="D54" s="10" t="s">
        <v>133</v>
      </c>
      <c r="E54" s="10" t="s">
        <v>134</v>
      </c>
      <c r="F54" s="10" t="s">
        <v>281</v>
      </c>
      <c r="G54" s="10" t="s">
        <v>282</v>
      </c>
      <c r="H54" s="12">
        <v>20362.5</v>
      </c>
      <c r="I54" s="12">
        <v>20362.5</v>
      </c>
      <c r="J54" s="12"/>
      <c r="K54" s="12"/>
      <c r="L54" s="12">
        <v>20362.5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21" customHeight="1">
      <c r="A55" s="14"/>
      <c r="B55" s="10" t="s">
        <v>310</v>
      </c>
      <c r="C55" s="10" t="s">
        <v>284</v>
      </c>
      <c r="D55" s="10" t="s">
        <v>133</v>
      </c>
      <c r="E55" s="10" t="s">
        <v>134</v>
      </c>
      <c r="F55" s="10" t="s">
        <v>285</v>
      </c>
      <c r="G55" s="10" t="s">
        <v>284</v>
      </c>
      <c r="H55" s="12">
        <v>48934.8</v>
      </c>
      <c r="I55" s="12">
        <v>48934.8</v>
      </c>
      <c r="J55" s="12"/>
      <c r="K55" s="12"/>
      <c r="L55" s="12">
        <v>48934.8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21" customHeight="1">
      <c r="A56" s="14"/>
      <c r="B56" s="10" t="s">
        <v>311</v>
      </c>
      <c r="C56" s="10" t="s">
        <v>312</v>
      </c>
      <c r="D56" s="10" t="s">
        <v>133</v>
      </c>
      <c r="E56" s="10" t="s">
        <v>134</v>
      </c>
      <c r="F56" s="10" t="s">
        <v>313</v>
      </c>
      <c r="G56" s="10" t="s">
        <v>312</v>
      </c>
      <c r="H56" s="12">
        <v>36000</v>
      </c>
      <c r="I56" s="12">
        <v>36000</v>
      </c>
      <c r="J56" s="12"/>
      <c r="K56" s="12"/>
      <c r="L56" s="12">
        <v>36000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21" customHeight="1">
      <c r="A57" s="14"/>
      <c r="B57" s="10" t="s">
        <v>314</v>
      </c>
      <c r="C57" s="10" t="s">
        <v>315</v>
      </c>
      <c r="D57" s="10" t="s">
        <v>133</v>
      </c>
      <c r="E57" s="10" t="s">
        <v>134</v>
      </c>
      <c r="F57" s="10" t="s">
        <v>316</v>
      </c>
      <c r="G57" s="10" t="s">
        <v>317</v>
      </c>
      <c r="H57" s="12">
        <v>226800</v>
      </c>
      <c r="I57" s="12">
        <v>226800</v>
      </c>
      <c r="J57" s="12"/>
      <c r="K57" s="12"/>
      <c r="L57" s="12">
        <v>226800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21" customHeight="1">
      <c r="A58" s="14"/>
      <c r="B58" s="10" t="s">
        <v>318</v>
      </c>
      <c r="C58" s="10" t="s">
        <v>319</v>
      </c>
      <c r="D58" s="10" t="s">
        <v>119</v>
      </c>
      <c r="E58" s="10" t="s">
        <v>120</v>
      </c>
      <c r="F58" s="10" t="s">
        <v>320</v>
      </c>
      <c r="G58" s="10" t="s">
        <v>321</v>
      </c>
      <c r="H58" s="12">
        <v>541014</v>
      </c>
      <c r="I58" s="12">
        <v>541014</v>
      </c>
      <c r="J58" s="12"/>
      <c r="K58" s="12"/>
      <c r="L58" s="12">
        <v>541014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21" customHeight="1">
      <c r="A59" s="14"/>
      <c r="B59" s="10" t="s">
        <v>322</v>
      </c>
      <c r="C59" s="10" t="s">
        <v>323</v>
      </c>
      <c r="D59" s="10" t="s">
        <v>153</v>
      </c>
      <c r="E59" s="10" t="s">
        <v>154</v>
      </c>
      <c r="F59" s="10" t="s">
        <v>324</v>
      </c>
      <c r="G59" s="10" t="s">
        <v>325</v>
      </c>
      <c r="H59" s="12">
        <v>120096</v>
      </c>
      <c r="I59" s="12">
        <v>120096</v>
      </c>
      <c r="J59" s="12"/>
      <c r="K59" s="12"/>
      <c r="L59" s="12">
        <v>120096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21" customHeight="1">
      <c r="A60" s="75" t="s">
        <v>76</v>
      </c>
      <c r="B60" s="14"/>
      <c r="C60" s="14"/>
      <c r="D60" s="14"/>
      <c r="E60" s="14"/>
      <c r="F60" s="14"/>
      <c r="G60" s="14"/>
      <c r="H60" s="12">
        <v>7698597.4199999999</v>
      </c>
      <c r="I60" s="12">
        <v>7698597.4199999999</v>
      </c>
      <c r="J60" s="12"/>
      <c r="K60" s="12"/>
      <c r="L60" s="12">
        <v>7698597.4199999999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21" customHeight="1">
      <c r="A61" s="14"/>
      <c r="B61" s="10" t="s">
        <v>326</v>
      </c>
      <c r="C61" s="10" t="s">
        <v>256</v>
      </c>
      <c r="D61" s="10" t="s">
        <v>143</v>
      </c>
      <c r="E61" s="10" t="s">
        <v>144</v>
      </c>
      <c r="F61" s="10" t="s">
        <v>257</v>
      </c>
      <c r="G61" s="10" t="s">
        <v>258</v>
      </c>
      <c r="H61" s="12">
        <v>1981452</v>
      </c>
      <c r="I61" s="12">
        <v>1981452</v>
      </c>
      <c r="J61" s="12"/>
      <c r="K61" s="12"/>
      <c r="L61" s="12">
        <v>1981452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21" customHeight="1">
      <c r="A62" s="14"/>
      <c r="B62" s="10" t="s">
        <v>326</v>
      </c>
      <c r="C62" s="10" t="s">
        <v>256</v>
      </c>
      <c r="D62" s="10" t="s">
        <v>143</v>
      </c>
      <c r="E62" s="10" t="s">
        <v>144</v>
      </c>
      <c r="F62" s="10" t="s">
        <v>259</v>
      </c>
      <c r="G62" s="10" t="s">
        <v>260</v>
      </c>
      <c r="H62" s="12">
        <v>396888</v>
      </c>
      <c r="I62" s="12">
        <v>396888</v>
      </c>
      <c r="J62" s="12"/>
      <c r="K62" s="12"/>
      <c r="L62" s="12">
        <v>396888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21" customHeight="1">
      <c r="A63" s="14"/>
      <c r="B63" s="10" t="s">
        <v>327</v>
      </c>
      <c r="C63" s="10" t="s">
        <v>262</v>
      </c>
      <c r="D63" s="10" t="s">
        <v>143</v>
      </c>
      <c r="E63" s="10" t="s">
        <v>144</v>
      </c>
      <c r="F63" s="10" t="s">
        <v>263</v>
      </c>
      <c r="G63" s="10" t="s">
        <v>264</v>
      </c>
      <c r="H63" s="12">
        <v>846000</v>
      </c>
      <c r="I63" s="12">
        <v>846000</v>
      </c>
      <c r="J63" s="12"/>
      <c r="K63" s="12"/>
      <c r="L63" s="12">
        <v>846000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21" customHeight="1">
      <c r="A64" s="14"/>
      <c r="B64" s="10" t="s">
        <v>326</v>
      </c>
      <c r="C64" s="10" t="s">
        <v>256</v>
      </c>
      <c r="D64" s="10" t="s">
        <v>143</v>
      </c>
      <c r="E64" s="10" t="s">
        <v>144</v>
      </c>
      <c r="F64" s="10" t="s">
        <v>263</v>
      </c>
      <c r="G64" s="10" t="s">
        <v>264</v>
      </c>
      <c r="H64" s="12">
        <v>622140</v>
      </c>
      <c r="I64" s="12">
        <v>622140</v>
      </c>
      <c r="J64" s="12"/>
      <c r="K64" s="12"/>
      <c r="L64" s="12">
        <v>622140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21" customHeight="1">
      <c r="A65" s="14"/>
      <c r="B65" s="10" t="s">
        <v>326</v>
      </c>
      <c r="C65" s="10" t="s">
        <v>256</v>
      </c>
      <c r="D65" s="10" t="s">
        <v>143</v>
      </c>
      <c r="E65" s="10" t="s">
        <v>144</v>
      </c>
      <c r="F65" s="10" t="s">
        <v>263</v>
      </c>
      <c r="G65" s="10" t="s">
        <v>264</v>
      </c>
      <c r="H65" s="12">
        <v>1309860</v>
      </c>
      <c r="I65" s="12">
        <v>1309860</v>
      </c>
      <c r="J65" s="12"/>
      <c r="K65" s="12"/>
      <c r="L65" s="12">
        <v>1309860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21" customHeight="1">
      <c r="A66" s="14"/>
      <c r="B66" s="10" t="s">
        <v>328</v>
      </c>
      <c r="C66" s="10" t="s">
        <v>266</v>
      </c>
      <c r="D66" s="10" t="s">
        <v>123</v>
      </c>
      <c r="E66" s="10" t="s">
        <v>124</v>
      </c>
      <c r="F66" s="10" t="s">
        <v>267</v>
      </c>
      <c r="G66" s="10" t="s">
        <v>268</v>
      </c>
      <c r="H66" s="12">
        <v>608438.4</v>
      </c>
      <c r="I66" s="12">
        <v>608438.4</v>
      </c>
      <c r="J66" s="12"/>
      <c r="K66" s="12"/>
      <c r="L66" s="12">
        <v>608438.4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21" customHeight="1">
      <c r="A67" s="14"/>
      <c r="B67" s="10" t="s">
        <v>328</v>
      </c>
      <c r="C67" s="10" t="s">
        <v>266</v>
      </c>
      <c r="D67" s="10" t="s">
        <v>269</v>
      </c>
      <c r="E67" s="10" t="s">
        <v>270</v>
      </c>
      <c r="F67" s="10" t="s">
        <v>271</v>
      </c>
      <c r="G67" s="10" t="s">
        <v>272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21" customHeight="1">
      <c r="A68" s="14"/>
      <c r="B68" s="10" t="s">
        <v>328</v>
      </c>
      <c r="C68" s="10" t="s">
        <v>266</v>
      </c>
      <c r="D68" s="10" t="s">
        <v>159</v>
      </c>
      <c r="E68" s="10" t="s">
        <v>160</v>
      </c>
      <c r="F68" s="10" t="s">
        <v>273</v>
      </c>
      <c r="G68" s="10" t="s">
        <v>274</v>
      </c>
      <c r="H68" s="12">
        <v>306034.14</v>
      </c>
      <c r="I68" s="12">
        <v>306034.14</v>
      </c>
      <c r="J68" s="12"/>
      <c r="K68" s="12"/>
      <c r="L68" s="12">
        <v>306034.14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21" customHeight="1">
      <c r="A69" s="14"/>
      <c r="B69" s="10" t="s">
        <v>328</v>
      </c>
      <c r="C69" s="10" t="s">
        <v>266</v>
      </c>
      <c r="D69" s="10" t="s">
        <v>157</v>
      </c>
      <c r="E69" s="10" t="s">
        <v>158</v>
      </c>
      <c r="F69" s="10" t="s">
        <v>273</v>
      </c>
      <c r="G69" s="10" t="s">
        <v>274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1" customHeight="1">
      <c r="A70" s="14"/>
      <c r="B70" s="10" t="s">
        <v>328</v>
      </c>
      <c r="C70" s="10" t="s">
        <v>266</v>
      </c>
      <c r="D70" s="10" t="s">
        <v>161</v>
      </c>
      <c r="E70" s="10" t="s">
        <v>162</v>
      </c>
      <c r="F70" s="10" t="s">
        <v>275</v>
      </c>
      <c r="G70" s="10" t="s">
        <v>276</v>
      </c>
      <c r="H70" s="12">
        <v>18468</v>
      </c>
      <c r="I70" s="12">
        <v>18468</v>
      </c>
      <c r="J70" s="12"/>
      <c r="K70" s="12"/>
      <c r="L70" s="12">
        <v>18468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21" customHeight="1">
      <c r="A71" s="14"/>
      <c r="B71" s="10" t="s">
        <v>328</v>
      </c>
      <c r="C71" s="10" t="s">
        <v>266</v>
      </c>
      <c r="D71" s="10" t="s">
        <v>143</v>
      </c>
      <c r="E71" s="10" t="s">
        <v>144</v>
      </c>
      <c r="F71" s="10" t="s">
        <v>275</v>
      </c>
      <c r="G71" s="10" t="s">
        <v>276</v>
      </c>
      <c r="H71" s="12">
        <v>30172.38</v>
      </c>
      <c r="I71" s="12">
        <v>30172.38</v>
      </c>
      <c r="J71" s="12"/>
      <c r="K71" s="12"/>
      <c r="L71" s="12">
        <v>30172.38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21" customHeight="1">
      <c r="A72" s="14"/>
      <c r="B72" s="10" t="s">
        <v>328</v>
      </c>
      <c r="C72" s="10" t="s">
        <v>266</v>
      </c>
      <c r="D72" s="10" t="s">
        <v>161</v>
      </c>
      <c r="E72" s="10" t="s">
        <v>162</v>
      </c>
      <c r="F72" s="10" t="s">
        <v>275</v>
      </c>
      <c r="G72" s="10" t="s">
        <v>276</v>
      </c>
      <c r="H72" s="12">
        <v>8620.68</v>
      </c>
      <c r="I72" s="12">
        <v>8620.68</v>
      </c>
      <c r="J72" s="12"/>
      <c r="K72" s="12"/>
      <c r="L72" s="12">
        <v>8620.68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21" customHeight="1">
      <c r="A73" s="14"/>
      <c r="B73" s="10" t="s">
        <v>329</v>
      </c>
      <c r="C73" s="10" t="s">
        <v>172</v>
      </c>
      <c r="D73" s="10" t="s">
        <v>171</v>
      </c>
      <c r="E73" s="10" t="s">
        <v>172</v>
      </c>
      <c r="F73" s="10" t="s">
        <v>278</v>
      </c>
      <c r="G73" s="10" t="s">
        <v>172</v>
      </c>
      <c r="H73" s="12">
        <v>517240.8</v>
      </c>
      <c r="I73" s="12">
        <v>517240.8</v>
      </c>
      <c r="J73" s="12"/>
      <c r="K73" s="12"/>
      <c r="L73" s="12">
        <v>517240.8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21" customHeight="1">
      <c r="A74" s="14"/>
      <c r="B74" s="10" t="s">
        <v>330</v>
      </c>
      <c r="C74" s="10" t="s">
        <v>297</v>
      </c>
      <c r="D74" s="10" t="s">
        <v>143</v>
      </c>
      <c r="E74" s="10" t="s">
        <v>144</v>
      </c>
      <c r="F74" s="10" t="s">
        <v>298</v>
      </c>
      <c r="G74" s="10" t="s">
        <v>299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21" customHeight="1">
      <c r="A75" s="14"/>
      <c r="B75" s="10" t="s">
        <v>330</v>
      </c>
      <c r="C75" s="10" t="s">
        <v>297</v>
      </c>
      <c r="D75" s="10" t="s">
        <v>143</v>
      </c>
      <c r="E75" s="10" t="s">
        <v>144</v>
      </c>
      <c r="F75" s="10" t="s">
        <v>331</v>
      </c>
      <c r="G75" s="10" t="s">
        <v>332</v>
      </c>
      <c r="H75" s="12">
        <v>22500</v>
      </c>
      <c r="I75" s="12">
        <v>22500</v>
      </c>
      <c r="J75" s="12"/>
      <c r="K75" s="12"/>
      <c r="L75" s="12">
        <v>22500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21" customHeight="1">
      <c r="A76" s="14"/>
      <c r="B76" s="10" t="s">
        <v>330</v>
      </c>
      <c r="C76" s="10" t="s">
        <v>297</v>
      </c>
      <c r="D76" s="10" t="s">
        <v>143</v>
      </c>
      <c r="E76" s="10" t="s">
        <v>144</v>
      </c>
      <c r="F76" s="10" t="s">
        <v>298</v>
      </c>
      <c r="G76" s="10" t="s">
        <v>299</v>
      </c>
      <c r="H76" s="12">
        <v>18900</v>
      </c>
      <c r="I76" s="12">
        <v>18900</v>
      </c>
      <c r="J76" s="12"/>
      <c r="K76" s="12"/>
      <c r="L76" s="12">
        <v>18900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21" customHeight="1">
      <c r="A77" s="14"/>
      <c r="B77" s="10" t="s">
        <v>330</v>
      </c>
      <c r="C77" s="10" t="s">
        <v>297</v>
      </c>
      <c r="D77" s="10" t="s">
        <v>143</v>
      </c>
      <c r="E77" s="10" t="s">
        <v>144</v>
      </c>
      <c r="F77" s="10" t="s">
        <v>307</v>
      </c>
      <c r="G77" s="10" t="s">
        <v>308</v>
      </c>
      <c r="H77" s="12">
        <v>18000</v>
      </c>
      <c r="I77" s="12">
        <v>18000</v>
      </c>
      <c r="J77" s="12"/>
      <c r="K77" s="12"/>
      <c r="L77" s="12">
        <v>18000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21" customHeight="1">
      <c r="A78" s="14"/>
      <c r="B78" s="10" t="s">
        <v>333</v>
      </c>
      <c r="C78" s="10" t="s">
        <v>305</v>
      </c>
      <c r="D78" s="10" t="s">
        <v>143</v>
      </c>
      <c r="E78" s="10" t="s">
        <v>144</v>
      </c>
      <c r="F78" s="10" t="s">
        <v>306</v>
      </c>
      <c r="G78" s="10" t="s">
        <v>230</v>
      </c>
      <c r="H78" s="12">
        <v>15000</v>
      </c>
      <c r="I78" s="12">
        <v>15000</v>
      </c>
      <c r="J78" s="12"/>
      <c r="K78" s="12"/>
      <c r="L78" s="12">
        <v>15000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21" customHeight="1">
      <c r="A79" s="14"/>
      <c r="B79" s="10" t="s">
        <v>330</v>
      </c>
      <c r="C79" s="10" t="s">
        <v>297</v>
      </c>
      <c r="D79" s="10" t="s">
        <v>143</v>
      </c>
      <c r="E79" s="10" t="s">
        <v>144</v>
      </c>
      <c r="F79" s="10" t="s">
        <v>300</v>
      </c>
      <c r="G79" s="10" t="s">
        <v>301</v>
      </c>
      <c r="H79" s="12">
        <v>50000</v>
      </c>
      <c r="I79" s="12">
        <v>50000</v>
      </c>
      <c r="J79" s="12"/>
      <c r="K79" s="12"/>
      <c r="L79" s="12">
        <v>50000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21" customHeight="1">
      <c r="A80" s="14"/>
      <c r="B80" s="10" t="s">
        <v>330</v>
      </c>
      <c r="C80" s="10" t="s">
        <v>297</v>
      </c>
      <c r="D80" s="10" t="s">
        <v>143</v>
      </c>
      <c r="E80" s="10" t="s">
        <v>144</v>
      </c>
      <c r="F80" s="10" t="s">
        <v>302</v>
      </c>
      <c r="G80" s="10" t="s">
        <v>303</v>
      </c>
      <c r="H80" s="12">
        <v>2500</v>
      </c>
      <c r="I80" s="12">
        <v>2500</v>
      </c>
      <c r="J80" s="12"/>
      <c r="K80" s="12"/>
      <c r="L80" s="12">
        <v>2500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21" customHeight="1">
      <c r="A81" s="14"/>
      <c r="B81" s="10" t="s">
        <v>334</v>
      </c>
      <c r="C81" s="10" t="s">
        <v>280</v>
      </c>
      <c r="D81" s="10" t="s">
        <v>143</v>
      </c>
      <c r="E81" s="10" t="s">
        <v>144</v>
      </c>
      <c r="F81" s="10" t="s">
        <v>281</v>
      </c>
      <c r="G81" s="10" t="s">
        <v>282</v>
      </c>
      <c r="H81" s="12">
        <v>19721.78</v>
      </c>
      <c r="I81" s="12">
        <v>19721.78</v>
      </c>
      <c r="J81" s="12"/>
      <c r="K81" s="12"/>
      <c r="L81" s="12">
        <v>19721.78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21" customHeight="1">
      <c r="A82" s="14"/>
      <c r="B82" s="10" t="s">
        <v>334</v>
      </c>
      <c r="C82" s="10" t="s">
        <v>280</v>
      </c>
      <c r="D82" s="10" t="s">
        <v>143</v>
      </c>
      <c r="E82" s="10" t="s">
        <v>144</v>
      </c>
      <c r="F82" s="10" t="s">
        <v>298</v>
      </c>
      <c r="G82" s="10" t="s">
        <v>299</v>
      </c>
      <c r="H82" s="12">
        <v>10000</v>
      </c>
      <c r="I82" s="12">
        <v>10000</v>
      </c>
      <c r="J82" s="12"/>
      <c r="K82" s="12"/>
      <c r="L82" s="12">
        <v>10000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21" customHeight="1">
      <c r="A83" s="14"/>
      <c r="B83" s="10" t="s">
        <v>335</v>
      </c>
      <c r="C83" s="10" t="s">
        <v>284</v>
      </c>
      <c r="D83" s="10" t="s">
        <v>143</v>
      </c>
      <c r="E83" s="10" t="s">
        <v>144</v>
      </c>
      <c r="F83" s="10" t="s">
        <v>285</v>
      </c>
      <c r="G83" s="10" t="s">
        <v>284</v>
      </c>
      <c r="H83" s="12">
        <v>52071.839999999997</v>
      </c>
      <c r="I83" s="12">
        <v>52071.839999999997</v>
      </c>
      <c r="J83" s="12"/>
      <c r="K83" s="12"/>
      <c r="L83" s="12">
        <v>52071.839999999997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21" customHeight="1">
      <c r="A84" s="14"/>
      <c r="B84" s="10" t="s">
        <v>336</v>
      </c>
      <c r="C84" s="10" t="s">
        <v>312</v>
      </c>
      <c r="D84" s="10" t="s">
        <v>143</v>
      </c>
      <c r="E84" s="10" t="s">
        <v>144</v>
      </c>
      <c r="F84" s="10" t="s">
        <v>313</v>
      </c>
      <c r="G84" s="10" t="s">
        <v>312</v>
      </c>
      <c r="H84" s="12">
        <v>72000</v>
      </c>
      <c r="I84" s="12">
        <v>72000</v>
      </c>
      <c r="J84" s="12"/>
      <c r="K84" s="12"/>
      <c r="L84" s="12">
        <v>72000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21" customHeight="1">
      <c r="A85" s="14"/>
      <c r="B85" s="10" t="s">
        <v>337</v>
      </c>
      <c r="C85" s="10" t="s">
        <v>319</v>
      </c>
      <c r="D85" s="10" t="s">
        <v>121</v>
      </c>
      <c r="E85" s="10" t="s">
        <v>122</v>
      </c>
      <c r="F85" s="10" t="s">
        <v>320</v>
      </c>
      <c r="G85" s="10" t="s">
        <v>321</v>
      </c>
      <c r="H85" s="12">
        <v>746033.4</v>
      </c>
      <c r="I85" s="12">
        <v>746033.4</v>
      </c>
      <c r="J85" s="12"/>
      <c r="K85" s="12"/>
      <c r="L85" s="12">
        <v>746033.4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21" customHeight="1">
      <c r="A86" s="14"/>
      <c r="B86" s="10" t="s">
        <v>338</v>
      </c>
      <c r="C86" s="10" t="s">
        <v>339</v>
      </c>
      <c r="D86" s="10" t="s">
        <v>127</v>
      </c>
      <c r="E86" s="10" t="s">
        <v>128</v>
      </c>
      <c r="F86" s="10" t="s">
        <v>324</v>
      </c>
      <c r="G86" s="10" t="s">
        <v>325</v>
      </c>
      <c r="H86" s="12">
        <v>26556</v>
      </c>
      <c r="I86" s="12">
        <v>26556</v>
      </c>
      <c r="J86" s="12"/>
      <c r="K86" s="12"/>
      <c r="L86" s="12">
        <v>26556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21" customHeight="1">
      <c r="A87" s="75" t="s">
        <v>78</v>
      </c>
      <c r="B87" s="14"/>
      <c r="C87" s="14"/>
      <c r="D87" s="14"/>
      <c r="E87" s="14"/>
      <c r="F87" s="14"/>
      <c r="G87" s="14"/>
      <c r="H87" s="12">
        <v>8211080.8799999999</v>
      </c>
      <c r="I87" s="12">
        <v>8211080.8799999999</v>
      </c>
      <c r="J87" s="12"/>
      <c r="K87" s="12"/>
      <c r="L87" s="12">
        <v>8211080.8799999999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21" customHeight="1">
      <c r="A88" s="14"/>
      <c r="B88" s="10" t="s">
        <v>340</v>
      </c>
      <c r="C88" s="10" t="s">
        <v>256</v>
      </c>
      <c r="D88" s="10" t="s">
        <v>145</v>
      </c>
      <c r="E88" s="10" t="s">
        <v>146</v>
      </c>
      <c r="F88" s="10" t="s">
        <v>257</v>
      </c>
      <c r="G88" s="10" t="s">
        <v>258</v>
      </c>
      <c r="H88" s="12">
        <v>2421888</v>
      </c>
      <c r="I88" s="12">
        <v>2421888</v>
      </c>
      <c r="J88" s="12"/>
      <c r="K88" s="12"/>
      <c r="L88" s="12">
        <v>2421888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21" customHeight="1">
      <c r="A89" s="14"/>
      <c r="B89" s="10" t="s">
        <v>340</v>
      </c>
      <c r="C89" s="10" t="s">
        <v>256</v>
      </c>
      <c r="D89" s="10" t="s">
        <v>145</v>
      </c>
      <c r="E89" s="10" t="s">
        <v>146</v>
      </c>
      <c r="F89" s="10" t="s">
        <v>259</v>
      </c>
      <c r="G89" s="10" t="s">
        <v>260</v>
      </c>
      <c r="H89" s="12">
        <v>164160</v>
      </c>
      <c r="I89" s="12">
        <v>164160</v>
      </c>
      <c r="J89" s="12"/>
      <c r="K89" s="12"/>
      <c r="L89" s="12">
        <v>164160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21" customHeight="1">
      <c r="A90" s="14"/>
      <c r="B90" s="10" t="s">
        <v>341</v>
      </c>
      <c r="C90" s="10" t="s">
        <v>262</v>
      </c>
      <c r="D90" s="10" t="s">
        <v>145</v>
      </c>
      <c r="E90" s="10" t="s">
        <v>146</v>
      </c>
      <c r="F90" s="10" t="s">
        <v>263</v>
      </c>
      <c r="G90" s="10" t="s">
        <v>264</v>
      </c>
      <c r="H90" s="12">
        <v>954000</v>
      </c>
      <c r="I90" s="12">
        <v>954000</v>
      </c>
      <c r="J90" s="12"/>
      <c r="K90" s="12"/>
      <c r="L90" s="12">
        <v>954000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21" customHeight="1">
      <c r="A91" s="14"/>
      <c r="B91" s="10" t="s">
        <v>340</v>
      </c>
      <c r="C91" s="10" t="s">
        <v>256</v>
      </c>
      <c r="D91" s="10" t="s">
        <v>145</v>
      </c>
      <c r="E91" s="10" t="s">
        <v>146</v>
      </c>
      <c r="F91" s="10" t="s">
        <v>263</v>
      </c>
      <c r="G91" s="10" t="s">
        <v>264</v>
      </c>
      <c r="H91" s="12">
        <v>704280</v>
      </c>
      <c r="I91" s="12">
        <v>704280</v>
      </c>
      <c r="J91" s="12"/>
      <c r="K91" s="12"/>
      <c r="L91" s="12">
        <v>704280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21" customHeight="1">
      <c r="A92" s="14"/>
      <c r="B92" s="10" t="s">
        <v>340</v>
      </c>
      <c r="C92" s="10" t="s">
        <v>256</v>
      </c>
      <c r="D92" s="10" t="s">
        <v>145</v>
      </c>
      <c r="E92" s="10" t="s">
        <v>146</v>
      </c>
      <c r="F92" s="10" t="s">
        <v>263</v>
      </c>
      <c r="G92" s="10" t="s">
        <v>264</v>
      </c>
      <c r="H92" s="12">
        <v>1474548</v>
      </c>
      <c r="I92" s="12">
        <v>1474548</v>
      </c>
      <c r="J92" s="12"/>
      <c r="K92" s="12"/>
      <c r="L92" s="12">
        <v>1474548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21" customHeight="1">
      <c r="A93" s="14"/>
      <c r="B93" s="10" t="s">
        <v>342</v>
      </c>
      <c r="C93" s="10" t="s">
        <v>266</v>
      </c>
      <c r="D93" s="10" t="s">
        <v>123</v>
      </c>
      <c r="E93" s="10" t="s">
        <v>124</v>
      </c>
      <c r="F93" s="10" t="s">
        <v>267</v>
      </c>
      <c r="G93" s="10" t="s">
        <v>268</v>
      </c>
      <c r="H93" s="12">
        <v>670796.16</v>
      </c>
      <c r="I93" s="12">
        <v>670796.16</v>
      </c>
      <c r="J93" s="12"/>
      <c r="K93" s="12"/>
      <c r="L93" s="12">
        <v>670796.16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21" customHeight="1">
      <c r="A94" s="14"/>
      <c r="B94" s="10" t="s">
        <v>342</v>
      </c>
      <c r="C94" s="10" t="s">
        <v>266</v>
      </c>
      <c r="D94" s="10" t="s">
        <v>269</v>
      </c>
      <c r="E94" s="10" t="s">
        <v>270</v>
      </c>
      <c r="F94" s="10" t="s">
        <v>271</v>
      </c>
      <c r="G94" s="10" t="s">
        <v>272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21" customHeight="1">
      <c r="A95" s="14"/>
      <c r="B95" s="10" t="s">
        <v>342</v>
      </c>
      <c r="C95" s="10" t="s">
        <v>266</v>
      </c>
      <c r="D95" s="10" t="s">
        <v>159</v>
      </c>
      <c r="E95" s="10" t="s">
        <v>160</v>
      </c>
      <c r="F95" s="10" t="s">
        <v>273</v>
      </c>
      <c r="G95" s="10" t="s">
        <v>274</v>
      </c>
      <c r="H95" s="12">
        <v>338306.2</v>
      </c>
      <c r="I95" s="12">
        <v>338306.2</v>
      </c>
      <c r="J95" s="12"/>
      <c r="K95" s="12"/>
      <c r="L95" s="12">
        <v>338306.2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21" customHeight="1">
      <c r="A96" s="14"/>
      <c r="B96" s="10" t="s">
        <v>342</v>
      </c>
      <c r="C96" s="10" t="s">
        <v>266</v>
      </c>
      <c r="D96" s="10" t="s">
        <v>157</v>
      </c>
      <c r="E96" s="10" t="s">
        <v>158</v>
      </c>
      <c r="F96" s="10" t="s">
        <v>273</v>
      </c>
      <c r="G96" s="10" t="s">
        <v>274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21" customHeight="1">
      <c r="A97" s="14"/>
      <c r="B97" s="10" t="s">
        <v>342</v>
      </c>
      <c r="C97" s="10" t="s">
        <v>266</v>
      </c>
      <c r="D97" s="10" t="s">
        <v>161</v>
      </c>
      <c r="E97" s="10" t="s">
        <v>162</v>
      </c>
      <c r="F97" s="10" t="s">
        <v>275</v>
      </c>
      <c r="G97" s="10" t="s">
        <v>276</v>
      </c>
      <c r="H97" s="12">
        <v>19836</v>
      </c>
      <c r="I97" s="12">
        <v>19836</v>
      </c>
      <c r="J97" s="12"/>
      <c r="K97" s="12"/>
      <c r="L97" s="12">
        <v>19836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21" customHeight="1">
      <c r="A98" s="14"/>
      <c r="B98" s="10" t="s">
        <v>342</v>
      </c>
      <c r="C98" s="10" t="s">
        <v>266</v>
      </c>
      <c r="D98" s="10" t="s">
        <v>145</v>
      </c>
      <c r="E98" s="10" t="s">
        <v>146</v>
      </c>
      <c r="F98" s="10" t="s">
        <v>275</v>
      </c>
      <c r="G98" s="10" t="s">
        <v>276</v>
      </c>
      <c r="H98" s="12">
        <v>33354.129999999997</v>
      </c>
      <c r="I98" s="12">
        <v>33354.129999999997</v>
      </c>
      <c r="J98" s="12"/>
      <c r="K98" s="12"/>
      <c r="L98" s="12">
        <v>33354.129999999997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21" customHeight="1">
      <c r="A99" s="14"/>
      <c r="B99" s="10" t="s">
        <v>342</v>
      </c>
      <c r="C99" s="10" t="s">
        <v>266</v>
      </c>
      <c r="D99" s="10" t="s">
        <v>161</v>
      </c>
      <c r="E99" s="10" t="s">
        <v>162</v>
      </c>
      <c r="F99" s="10" t="s">
        <v>275</v>
      </c>
      <c r="G99" s="10" t="s">
        <v>276</v>
      </c>
      <c r="H99" s="12">
        <v>9529.75</v>
      </c>
      <c r="I99" s="12">
        <v>9529.75</v>
      </c>
      <c r="J99" s="12"/>
      <c r="K99" s="12"/>
      <c r="L99" s="12">
        <v>9529.75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21" customHeight="1">
      <c r="A100" s="14"/>
      <c r="B100" s="10" t="s">
        <v>343</v>
      </c>
      <c r="C100" s="10" t="s">
        <v>172</v>
      </c>
      <c r="D100" s="10" t="s">
        <v>171</v>
      </c>
      <c r="E100" s="10" t="s">
        <v>172</v>
      </c>
      <c r="F100" s="10" t="s">
        <v>278</v>
      </c>
      <c r="G100" s="10" t="s">
        <v>172</v>
      </c>
      <c r="H100" s="12">
        <v>571785.12</v>
      </c>
      <c r="I100" s="12">
        <v>571785.12</v>
      </c>
      <c r="J100" s="12"/>
      <c r="K100" s="12"/>
      <c r="L100" s="12">
        <v>571785.12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21" customHeight="1">
      <c r="A101" s="14"/>
      <c r="B101" s="10" t="s">
        <v>344</v>
      </c>
      <c r="C101" s="10" t="s">
        <v>280</v>
      </c>
      <c r="D101" s="10" t="s">
        <v>145</v>
      </c>
      <c r="E101" s="10" t="s">
        <v>146</v>
      </c>
      <c r="F101" s="10" t="s">
        <v>281</v>
      </c>
      <c r="G101" s="10" t="s">
        <v>282</v>
      </c>
      <c r="H101" s="12">
        <v>36328.32</v>
      </c>
      <c r="I101" s="12">
        <v>36328.32</v>
      </c>
      <c r="J101" s="12"/>
      <c r="K101" s="12"/>
      <c r="L101" s="12">
        <v>36328.32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21" customHeight="1">
      <c r="A102" s="14"/>
      <c r="B102" s="10" t="s">
        <v>345</v>
      </c>
      <c r="C102" s="10" t="s">
        <v>284</v>
      </c>
      <c r="D102" s="10" t="s">
        <v>145</v>
      </c>
      <c r="E102" s="10" t="s">
        <v>146</v>
      </c>
      <c r="F102" s="10" t="s">
        <v>285</v>
      </c>
      <c r="G102" s="10" t="s">
        <v>284</v>
      </c>
      <c r="H102" s="12">
        <v>62523.360000000001</v>
      </c>
      <c r="I102" s="12">
        <v>62523.360000000001</v>
      </c>
      <c r="J102" s="12"/>
      <c r="K102" s="12"/>
      <c r="L102" s="12">
        <v>62523.360000000001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21" customHeight="1">
      <c r="A103" s="14"/>
      <c r="B103" s="10" t="s">
        <v>346</v>
      </c>
      <c r="C103" s="10" t="s">
        <v>319</v>
      </c>
      <c r="D103" s="10" t="s">
        <v>121</v>
      </c>
      <c r="E103" s="10" t="s">
        <v>122</v>
      </c>
      <c r="F103" s="10" t="s">
        <v>320</v>
      </c>
      <c r="G103" s="10" t="s">
        <v>321</v>
      </c>
      <c r="H103" s="12">
        <v>749745.84</v>
      </c>
      <c r="I103" s="12">
        <v>749745.84</v>
      </c>
      <c r="J103" s="12"/>
      <c r="K103" s="12"/>
      <c r="L103" s="12">
        <v>749745.84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21" customHeight="1">
      <c r="A104" s="75" t="s">
        <v>80</v>
      </c>
      <c r="B104" s="14"/>
      <c r="C104" s="14"/>
      <c r="D104" s="14"/>
      <c r="E104" s="14"/>
      <c r="F104" s="14"/>
      <c r="G104" s="14"/>
      <c r="H104" s="12">
        <v>4894670.32</v>
      </c>
      <c r="I104" s="12">
        <v>4894670.32</v>
      </c>
      <c r="J104" s="12"/>
      <c r="K104" s="12"/>
      <c r="L104" s="12">
        <v>4894670.32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21" customHeight="1">
      <c r="A105" s="14"/>
      <c r="B105" s="10" t="s">
        <v>347</v>
      </c>
      <c r="C105" s="10" t="s">
        <v>256</v>
      </c>
      <c r="D105" s="10" t="s">
        <v>137</v>
      </c>
      <c r="E105" s="10" t="s">
        <v>138</v>
      </c>
      <c r="F105" s="10" t="s">
        <v>257</v>
      </c>
      <c r="G105" s="10" t="s">
        <v>258</v>
      </c>
      <c r="H105" s="12">
        <v>1202112</v>
      </c>
      <c r="I105" s="12">
        <v>1202112</v>
      </c>
      <c r="J105" s="12"/>
      <c r="K105" s="12"/>
      <c r="L105" s="12">
        <v>1202112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21" customHeight="1">
      <c r="A106" s="14"/>
      <c r="B106" s="10" t="s">
        <v>347</v>
      </c>
      <c r="C106" s="10" t="s">
        <v>256</v>
      </c>
      <c r="D106" s="10" t="s">
        <v>137</v>
      </c>
      <c r="E106" s="10" t="s">
        <v>138</v>
      </c>
      <c r="F106" s="10" t="s">
        <v>259</v>
      </c>
      <c r="G106" s="10" t="s">
        <v>260</v>
      </c>
      <c r="H106" s="12">
        <v>216000</v>
      </c>
      <c r="I106" s="12">
        <v>216000</v>
      </c>
      <c r="J106" s="12"/>
      <c r="K106" s="12"/>
      <c r="L106" s="12">
        <v>216000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21" customHeight="1">
      <c r="A107" s="14"/>
      <c r="B107" s="10" t="s">
        <v>347</v>
      </c>
      <c r="C107" s="10" t="s">
        <v>256</v>
      </c>
      <c r="D107" s="10" t="s">
        <v>137</v>
      </c>
      <c r="E107" s="10" t="s">
        <v>138</v>
      </c>
      <c r="F107" s="10" t="s">
        <v>259</v>
      </c>
      <c r="G107" s="10" t="s">
        <v>260</v>
      </c>
      <c r="H107" s="12">
        <v>102372</v>
      </c>
      <c r="I107" s="12">
        <v>102372</v>
      </c>
      <c r="J107" s="12"/>
      <c r="K107" s="12"/>
      <c r="L107" s="12">
        <v>102372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21" customHeight="1">
      <c r="A108" s="14"/>
      <c r="B108" s="10" t="s">
        <v>348</v>
      </c>
      <c r="C108" s="10" t="s">
        <v>262</v>
      </c>
      <c r="D108" s="10" t="s">
        <v>137</v>
      </c>
      <c r="E108" s="10" t="s">
        <v>138</v>
      </c>
      <c r="F108" s="10" t="s">
        <v>263</v>
      </c>
      <c r="G108" s="10" t="s">
        <v>264</v>
      </c>
      <c r="H108" s="12">
        <v>648000</v>
      </c>
      <c r="I108" s="12">
        <v>648000</v>
      </c>
      <c r="J108" s="12"/>
      <c r="K108" s="12"/>
      <c r="L108" s="12">
        <v>648000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21" customHeight="1">
      <c r="A109" s="14"/>
      <c r="B109" s="10" t="s">
        <v>347</v>
      </c>
      <c r="C109" s="10" t="s">
        <v>256</v>
      </c>
      <c r="D109" s="10" t="s">
        <v>137</v>
      </c>
      <c r="E109" s="10" t="s">
        <v>138</v>
      </c>
      <c r="F109" s="10" t="s">
        <v>263</v>
      </c>
      <c r="G109" s="10" t="s">
        <v>264</v>
      </c>
      <c r="H109" s="12">
        <v>462540</v>
      </c>
      <c r="I109" s="12">
        <v>462540</v>
      </c>
      <c r="J109" s="12"/>
      <c r="K109" s="12"/>
      <c r="L109" s="12">
        <v>462540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21" customHeight="1">
      <c r="A110" s="14"/>
      <c r="B110" s="10" t="s">
        <v>347</v>
      </c>
      <c r="C110" s="10" t="s">
        <v>256</v>
      </c>
      <c r="D110" s="10" t="s">
        <v>137</v>
      </c>
      <c r="E110" s="10" t="s">
        <v>138</v>
      </c>
      <c r="F110" s="10" t="s">
        <v>263</v>
      </c>
      <c r="G110" s="10" t="s">
        <v>264</v>
      </c>
      <c r="H110" s="12">
        <v>969816</v>
      </c>
      <c r="I110" s="12">
        <v>969816</v>
      </c>
      <c r="J110" s="12"/>
      <c r="K110" s="12"/>
      <c r="L110" s="12">
        <v>969816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21" customHeight="1">
      <c r="A111" s="14"/>
      <c r="B111" s="10" t="s">
        <v>349</v>
      </c>
      <c r="C111" s="10" t="s">
        <v>266</v>
      </c>
      <c r="D111" s="10" t="s">
        <v>123</v>
      </c>
      <c r="E111" s="10" t="s">
        <v>124</v>
      </c>
      <c r="F111" s="10" t="s">
        <v>267</v>
      </c>
      <c r="G111" s="10" t="s">
        <v>268</v>
      </c>
      <c r="H111" s="12">
        <v>375686.40000000002</v>
      </c>
      <c r="I111" s="12">
        <v>375686.40000000002</v>
      </c>
      <c r="J111" s="12"/>
      <c r="K111" s="12"/>
      <c r="L111" s="12">
        <v>375686.40000000002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21" customHeight="1">
      <c r="A112" s="14"/>
      <c r="B112" s="10" t="s">
        <v>349</v>
      </c>
      <c r="C112" s="10" t="s">
        <v>266</v>
      </c>
      <c r="D112" s="10" t="s">
        <v>269</v>
      </c>
      <c r="E112" s="10" t="s">
        <v>270</v>
      </c>
      <c r="F112" s="10" t="s">
        <v>271</v>
      </c>
      <c r="G112" s="10" t="s">
        <v>272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21" customHeight="1">
      <c r="A113" s="14"/>
      <c r="B113" s="10" t="s">
        <v>349</v>
      </c>
      <c r="C113" s="10" t="s">
        <v>266</v>
      </c>
      <c r="D113" s="10" t="s">
        <v>159</v>
      </c>
      <c r="E113" s="10" t="s">
        <v>160</v>
      </c>
      <c r="F113" s="10" t="s">
        <v>273</v>
      </c>
      <c r="G113" s="10" t="s">
        <v>274</v>
      </c>
      <c r="H113" s="12">
        <v>194315.64</v>
      </c>
      <c r="I113" s="12">
        <v>194315.64</v>
      </c>
      <c r="J113" s="12"/>
      <c r="K113" s="12"/>
      <c r="L113" s="12">
        <v>194315.64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21" customHeight="1">
      <c r="A114" s="14"/>
      <c r="B114" s="10" t="s">
        <v>349</v>
      </c>
      <c r="C114" s="10" t="s">
        <v>266</v>
      </c>
      <c r="D114" s="10" t="s">
        <v>157</v>
      </c>
      <c r="E114" s="10" t="s">
        <v>158</v>
      </c>
      <c r="F114" s="10" t="s">
        <v>273</v>
      </c>
      <c r="G114" s="10" t="s">
        <v>274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21" customHeight="1">
      <c r="A115" s="14"/>
      <c r="B115" s="10" t="s">
        <v>349</v>
      </c>
      <c r="C115" s="10" t="s">
        <v>266</v>
      </c>
      <c r="D115" s="10" t="s">
        <v>161</v>
      </c>
      <c r="E115" s="10" t="s">
        <v>162</v>
      </c>
      <c r="F115" s="10" t="s">
        <v>275</v>
      </c>
      <c r="G115" s="10" t="s">
        <v>276</v>
      </c>
      <c r="H115" s="12">
        <v>10944</v>
      </c>
      <c r="I115" s="12">
        <v>10944</v>
      </c>
      <c r="J115" s="12"/>
      <c r="K115" s="12"/>
      <c r="L115" s="12">
        <v>10944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21" customHeight="1">
      <c r="A116" s="14"/>
      <c r="B116" s="10" t="s">
        <v>349</v>
      </c>
      <c r="C116" s="10" t="s">
        <v>266</v>
      </c>
      <c r="D116" s="10" t="s">
        <v>137</v>
      </c>
      <c r="E116" s="10" t="s">
        <v>138</v>
      </c>
      <c r="F116" s="10" t="s">
        <v>275</v>
      </c>
      <c r="G116" s="10" t="s">
        <v>276</v>
      </c>
      <c r="H116" s="12">
        <v>19157.88</v>
      </c>
      <c r="I116" s="12">
        <v>19157.88</v>
      </c>
      <c r="J116" s="12"/>
      <c r="K116" s="12"/>
      <c r="L116" s="12">
        <v>19157.88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21" customHeight="1">
      <c r="A117" s="14"/>
      <c r="B117" s="10" t="s">
        <v>349</v>
      </c>
      <c r="C117" s="10" t="s">
        <v>266</v>
      </c>
      <c r="D117" s="10" t="s">
        <v>161</v>
      </c>
      <c r="E117" s="10" t="s">
        <v>162</v>
      </c>
      <c r="F117" s="10" t="s">
        <v>275</v>
      </c>
      <c r="G117" s="10" t="s">
        <v>276</v>
      </c>
      <c r="H117" s="12">
        <v>5473.68</v>
      </c>
      <c r="I117" s="12">
        <v>5473.68</v>
      </c>
      <c r="J117" s="12"/>
      <c r="K117" s="12"/>
      <c r="L117" s="12">
        <v>5473.68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21" customHeight="1">
      <c r="A118" s="14"/>
      <c r="B118" s="10" t="s">
        <v>350</v>
      </c>
      <c r="C118" s="10" t="s">
        <v>172</v>
      </c>
      <c r="D118" s="10" t="s">
        <v>171</v>
      </c>
      <c r="E118" s="10" t="s">
        <v>172</v>
      </c>
      <c r="F118" s="10" t="s">
        <v>278</v>
      </c>
      <c r="G118" s="10" t="s">
        <v>172</v>
      </c>
      <c r="H118" s="12">
        <v>328420.8</v>
      </c>
      <c r="I118" s="12">
        <v>328420.8</v>
      </c>
      <c r="J118" s="12"/>
      <c r="K118" s="12"/>
      <c r="L118" s="12">
        <v>328420.8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21" customHeight="1">
      <c r="A119" s="14"/>
      <c r="B119" s="10" t="s">
        <v>351</v>
      </c>
      <c r="C119" s="10" t="s">
        <v>280</v>
      </c>
      <c r="D119" s="10" t="s">
        <v>137</v>
      </c>
      <c r="E119" s="10" t="s">
        <v>138</v>
      </c>
      <c r="F119" s="10" t="s">
        <v>281</v>
      </c>
      <c r="G119" s="10" t="s">
        <v>282</v>
      </c>
      <c r="H119" s="12">
        <v>18031.68</v>
      </c>
      <c r="I119" s="12">
        <v>18031.68</v>
      </c>
      <c r="J119" s="12"/>
      <c r="K119" s="12"/>
      <c r="L119" s="12">
        <v>18031.68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21" customHeight="1">
      <c r="A120" s="14"/>
      <c r="B120" s="10" t="s">
        <v>352</v>
      </c>
      <c r="C120" s="10" t="s">
        <v>284</v>
      </c>
      <c r="D120" s="10" t="s">
        <v>137</v>
      </c>
      <c r="E120" s="10" t="s">
        <v>138</v>
      </c>
      <c r="F120" s="10" t="s">
        <v>285</v>
      </c>
      <c r="G120" s="10" t="s">
        <v>284</v>
      </c>
      <c r="H120" s="12">
        <v>33293.040000000001</v>
      </c>
      <c r="I120" s="12">
        <v>33293.040000000001</v>
      </c>
      <c r="J120" s="12"/>
      <c r="K120" s="12"/>
      <c r="L120" s="12">
        <v>33293.040000000001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21" customHeight="1">
      <c r="A121" s="14"/>
      <c r="B121" s="10" t="s">
        <v>353</v>
      </c>
      <c r="C121" s="10" t="s">
        <v>319</v>
      </c>
      <c r="D121" s="10" t="s">
        <v>121</v>
      </c>
      <c r="E121" s="10" t="s">
        <v>122</v>
      </c>
      <c r="F121" s="10" t="s">
        <v>320</v>
      </c>
      <c r="G121" s="10" t="s">
        <v>321</v>
      </c>
      <c r="H121" s="12">
        <v>239407.2</v>
      </c>
      <c r="I121" s="12">
        <v>239407.2</v>
      </c>
      <c r="J121" s="12"/>
      <c r="K121" s="12"/>
      <c r="L121" s="12">
        <v>239407.2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21" customHeight="1">
      <c r="A122" s="14"/>
      <c r="B122" s="10" t="s">
        <v>354</v>
      </c>
      <c r="C122" s="10" t="s">
        <v>323</v>
      </c>
      <c r="D122" s="10" t="s">
        <v>139</v>
      </c>
      <c r="E122" s="10" t="s">
        <v>140</v>
      </c>
      <c r="F122" s="10" t="s">
        <v>324</v>
      </c>
      <c r="G122" s="10" t="s">
        <v>325</v>
      </c>
      <c r="H122" s="12">
        <v>64800</v>
      </c>
      <c r="I122" s="12">
        <v>64800</v>
      </c>
      <c r="J122" s="12"/>
      <c r="K122" s="12"/>
      <c r="L122" s="12">
        <v>64800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21" customHeight="1">
      <c r="A123" s="14"/>
      <c r="B123" s="10" t="s">
        <v>355</v>
      </c>
      <c r="C123" s="10" t="s">
        <v>356</v>
      </c>
      <c r="D123" s="10" t="s">
        <v>121</v>
      </c>
      <c r="E123" s="10" t="s">
        <v>122</v>
      </c>
      <c r="F123" s="10" t="s">
        <v>357</v>
      </c>
      <c r="G123" s="10" t="s">
        <v>358</v>
      </c>
      <c r="H123" s="12">
        <v>4300</v>
      </c>
      <c r="I123" s="12">
        <v>4300</v>
      </c>
      <c r="J123" s="12"/>
      <c r="K123" s="12"/>
      <c r="L123" s="12">
        <v>4300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21" customHeight="1">
      <c r="A124" s="75" t="s">
        <v>82</v>
      </c>
      <c r="B124" s="14"/>
      <c r="C124" s="14"/>
      <c r="D124" s="14"/>
      <c r="E124" s="14"/>
      <c r="F124" s="14"/>
      <c r="G124" s="14"/>
      <c r="H124" s="12">
        <v>2919614.99</v>
      </c>
      <c r="I124" s="12">
        <v>2919614.99</v>
      </c>
      <c r="J124" s="12"/>
      <c r="K124" s="12"/>
      <c r="L124" s="12">
        <v>2919614.99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21" customHeight="1">
      <c r="A125" s="14"/>
      <c r="B125" s="10" t="s">
        <v>359</v>
      </c>
      <c r="C125" s="10" t="s">
        <v>256</v>
      </c>
      <c r="D125" s="10" t="s">
        <v>137</v>
      </c>
      <c r="E125" s="10" t="s">
        <v>138</v>
      </c>
      <c r="F125" s="10" t="s">
        <v>257</v>
      </c>
      <c r="G125" s="10" t="s">
        <v>258</v>
      </c>
      <c r="H125" s="12">
        <v>755592</v>
      </c>
      <c r="I125" s="12">
        <v>755592</v>
      </c>
      <c r="J125" s="12"/>
      <c r="K125" s="12"/>
      <c r="L125" s="12">
        <v>755592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21" customHeight="1">
      <c r="A126" s="14"/>
      <c r="B126" s="10" t="s">
        <v>359</v>
      </c>
      <c r="C126" s="10" t="s">
        <v>256</v>
      </c>
      <c r="D126" s="10" t="s">
        <v>137</v>
      </c>
      <c r="E126" s="10" t="s">
        <v>138</v>
      </c>
      <c r="F126" s="10" t="s">
        <v>259</v>
      </c>
      <c r="G126" s="10" t="s">
        <v>260</v>
      </c>
      <c r="H126" s="12">
        <v>132000</v>
      </c>
      <c r="I126" s="12">
        <v>132000</v>
      </c>
      <c r="J126" s="12"/>
      <c r="K126" s="12"/>
      <c r="L126" s="12">
        <v>132000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21" customHeight="1">
      <c r="A127" s="14"/>
      <c r="B127" s="10" t="s">
        <v>359</v>
      </c>
      <c r="C127" s="10" t="s">
        <v>256</v>
      </c>
      <c r="D127" s="10" t="s">
        <v>137</v>
      </c>
      <c r="E127" s="10" t="s">
        <v>138</v>
      </c>
      <c r="F127" s="10" t="s">
        <v>259</v>
      </c>
      <c r="G127" s="10" t="s">
        <v>260</v>
      </c>
      <c r="H127" s="12">
        <v>60900</v>
      </c>
      <c r="I127" s="12">
        <v>60900</v>
      </c>
      <c r="J127" s="12"/>
      <c r="K127" s="12"/>
      <c r="L127" s="12">
        <v>60900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21" customHeight="1">
      <c r="A128" s="14"/>
      <c r="B128" s="10" t="s">
        <v>360</v>
      </c>
      <c r="C128" s="10" t="s">
        <v>262</v>
      </c>
      <c r="D128" s="10" t="s">
        <v>137</v>
      </c>
      <c r="E128" s="10" t="s">
        <v>138</v>
      </c>
      <c r="F128" s="10" t="s">
        <v>263</v>
      </c>
      <c r="G128" s="10" t="s">
        <v>264</v>
      </c>
      <c r="H128" s="12">
        <v>396000</v>
      </c>
      <c r="I128" s="12">
        <v>396000</v>
      </c>
      <c r="J128" s="12"/>
      <c r="K128" s="12"/>
      <c r="L128" s="12">
        <v>396000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21" customHeight="1">
      <c r="A129" s="14"/>
      <c r="B129" s="10" t="s">
        <v>359</v>
      </c>
      <c r="C129" s="10" t="s">
        <v>256</v>
      </c>
      <c r="D129" s="10" t="s">
        <v>137</v>
      </c>
      <c r="E129" s="10" t="s">
        <v>138</v>
      </c>
      <c r="F129" s="10" t="s">
        <v>263</v>
      </c>
      <c r="G129" s="10" t="s">
        <v>264</v>
      </c>
      <c r="H129" s="12">
        <v>279360</v>
      </c>
      <c r="I129" s="12">
        <v>279360</v>
      </c>
      <c r="J129" s="12"/>
      <c r="K129" s="12"/>
      <c r="L129" s="12">
        <v>279360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21" customHeight="1">
      <c r="A130" s="14"/>
      <c r="B130" s="10" t="s">
        <v>359</v>
      </c>
      <c r="C130" s="10" t="s">
        <v>256</v>
      </c>
      <c r="D130" s="10" t="s">
        <v>137</v>
      </c>
      <c r="E130" s="10" t="s">
        <v>138</v>
      </c>
      <c r="F130" s="10" t="s">
        <v>263</v>
      </c>
      <c r="G130" s="10" t="s">
        <v>264</v>
      </c>
      <c r="H130" s="12">
        <v>593820</v>
      </c>
      <c r="I130" s="12">
        <v>593820</v>
      </c>
      <c r="J130" s="12"/>
      <c r="K130" s="12"/>
      <c r="L130" s="12">
        <v>593820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21" customHeight="1">
      <c r="A131" s="14"/>
      <c r="B131" s="10" t="s">
        <v>361</v>
      </c>
      <c r="C131" s="10" t="s">
        <v>266</v>
      </c>
      <c r="D131" s="10" t="s">
        <v>123</v>
      </c>
      <c r="E131" s="10" t="s">
        <v>124</v>
      </c>
      <c r="F131" s="10" t="s">
        <v>267</v>
      </c>
      <c r="G131" s="10" t="s">
        <v>268</v>
      </c>
      <c r="H131" s="12">
        <v>232331.51999999999</v>
      </c>
      <c r="I131" s="12">
        <v>232331.51999999999</v>
      </c>
      <c r="J131" s="12"/>
      <c r="K131" s="12"/>
      <c r="L131" s="12">
        <v>232331.51999999999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21" customHeight="1">
      <c r="A132" s="14"/>
      <c r="B132" s="10" t="s">
        <v>361</v>
      </c>
      <c r="C132" s="10" t="s">
        <v>266</v>
      </c>
      <c r="D132" s="10" t="s">
        <v>269</v>
      </c>
      <c r="E132" s="10" t="s">
        <v>270</v>
      </c>
      <c r="F132" s="10" t="s">
        <v>271</v>
      </c>
      <c r="G132" s="10" t="s">
        <v>272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21" customHeight="1">
      <c r="A133" s="14"/>
      <c r="B133" s="10" t="s">
        <v>361</v>
      </c>
      <c r="C133" s="10" t="s">
        <v>266</v>
      </c>
      <c r="D133" s="10" t="s">
        <v>159</v>
      </c>
      <c r="E133" s="10" t="s">
        <v>160</v>
      </c>
      <c r="F133" s="10" t="s">
        <v>273</v>
      </c>
      <c r="G133" s="10" t="s">
        <v>274</v>
      </c>
      <c r="H133" s="12">
        <v>119966.71</v>
      </c>
      <c r="I133" s="12">
        <v>119966.71</v>
      </c>
      <c r="J133" s="12"/>
      <c r="K133" s="12"/>
      <c r="L133" s="12">
        <v>119966.71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21" customHeight="1">
      <c r="A134" s="14"/>
      <c r="B134" s="10" t="s">
        <v>361</v>
      </c>
      <c r="C134" s="10" t="s">
        <v>266</v>
      </c>
      <c r="D134" s="10" t="s">
        <v>157</v>
      </c>
      <c r="E134" s="10" t="s">
        <v>158</v>
      </c>
      <c r="F134" s="10" t="s">
        <v>273</v>
      </c>
      <c r="G134" s="10" t="s">
        <v>274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21" customHeight="1">
      <c r="A135" s="14"/>
      <c r="B135" s="10" t="s">
        <v>361</v>
      </c>
      <c r="C135" s="10" t="s">
        <v>266</v>
      </c>
      <c r="D135" s="10" t="s">
        <v>161</v>
      </c>
      <c r="E135" s="10" t="s">
        <v>162</v>
      </c>
      <c r="F135" s="10" t="s">
        <v>275</v>
      </c>
      <c r="G135" s="10" t="s">
        <v>276</v>
      </c>
      <c r="H135" s="12">
        <v>5700</v>
      </c>
      <c r="I135" s="12">
        <v>5700</v>
      </c>
      <c r="J135" s="12"/>
      <c r="K135" s="12"/>
      <c r="L135" s="12">
        <v>5700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21" customHeight="1">
      <c r="A136" s="14"/>
      <c r="B136" s="10" t="s">
        <v>361</v>
      </c>
      <c r="C136" s="10" t="s">
        <v>266</v>
      </c>
      <c r="D136" s="10" t="s">
        <v>137</v>
      </c>
      <c r="E136" s="10" t="s">
        <v>138</v>
      </c>
      <c r="F136" s="10" t="s">
        <v>275</v>
      </c>
      <c r="G136" s="10" t="s">
        <v>276</v>
      </c>
      <c r="H136" s="12">
        <v>11827.7</v>
      </c>
      <c r="I136" s="12">
        <v>11827.7</v>
      </c>
      <c r="J136" s="12"/>
      <c r="K136" s="12"/>
      <c r="L136" s="12">
        <v>11827.7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21" customHeight="1">
      <c r="A137" s="14"/>
      <c r="B137" s="10" t="s">
        <v>361</v>
      </c>
      <c r="C137" s="10" t="s">
        <v>266</v>
      </c>
      <c r="D137" s="10" t="s">
        <v>161</v>
      </c>
      <c r="E137" s="10" t="s">
        <v>162</v>
      </c>
      <c r="F137" s="10" t="s">
        <v>275</v>
      </c>
      <c r="G137" s="10" t="s">
        <v>276</v>
      </c>
      <c r="H137" s="12">
        <v>3379.34</v>
      </c>
      <c r="I137" s="12">
        <v>3379.34</v>
      </c>
      <c r="J137" s="12"/>
      <c r="K137" s="12"/>
      <c r="L137" s="12">
        <v>3379.34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21" customHeight="1">
      <c r="A138" s="14"/>
      <c r="B138" s="10" t="s">
        <v>362</v>
      </c>
      <c r="C138" s="10" t="s">
        <v>172</v>
      </c>
      <c r="D138" s="10" t="s">
        <v>171</v>
      </c>
      <c r="E138" s="10" t="s">
        <v>172</v>
      </c>
      <c r="F138" s="10" t="s">
        <v>278</v>
      </c>
      <c r="G138" s="10" t="s">
        <v>172</v>
      </c>
      <c r="H138" s="12">
        <v>202760.64</v>
      </c>
      <c r="I138" s="12">
        <v>202760.64</v>
      </c>
      <c r="J138" s="12"/>
      <c r="K138" s="12"/>
      <c r="L138" s="12">
        <v>202760.64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21" customHeight="1">
      <c r="A139" s="14"/>
      <c r="B139" s="10" t="s">
        <v>363</v>
      </c>
      <c r="C139" s="10" t="s">
        <v>280</v>
      </c>
      <c r="D139" s="10" t="s">
        <v>137</v>
      </c>
      <c r="E139" s="10" t="s">
        <v>138</v>
      </c>
      <c r="F139" s="10" t="s">
        <v>281</v>
      </c>
      <c r="G139" s="10" t="s">
        <v>282</v>
      </c>
      <c r="H139" s="12">
        <v>11333.88</v>
      </c>
      <c r="I139" s="12">
        <v>11333.88</v>
      </c>
      <c r="J139" s="12"/>
      <c r="K139" s="12"/>
      <c r="L139" s="12">
        <v>11333.88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21" customHeight="1">
      <c r="A140" s="14"/>
      <c r="B140" s="10" t="s">
        <v>364</v>
      </c>
      <c r="C140" s="10" t="s">
        <v>284</v>
      </c>
      <c r="D140" s="10" t="s">
        <v>137</v>
      </c>
      <c r="E140" s="10" t="s">
        <v>138</v>
      </c>
      <c r="F140" s="10" t="s">
        <v>285</v>
      </c>
      <c r="G140" s="10" t="s">
        <v>284</v>
      </c>
      <c r="H140" s="12">
        <v>20699.04</v>
      </c>
      <c r="I140" s="12">
        <v>20699.04</v>
      </c>
      <c r="J140" s="12"/>
      <c r="K140" s="12"/>
      <c r="L140" s="12">
        <v>20699.04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21" customHeight="1">
      <c r="A141" s="14"/>
      <c r="B141" s="10" t="s">
        <v>365</v>
      </c>
      <c r="C141" s="10" t="s">
        <v>319</v>
      </c>
      <c r="D141" s="10" t="s">
        <v>121</v>
      </c>
      <c r="E141" s="10" t="s">
        <v>122</v>
      </c>
      <c r="F141" s="10" t="s">
        <v>320</v>
      </c>
      <c r="G141" s="10" t="s">
        <v>321</v>
      </c>
      <c r="H141" s="12">
        <v>65144.160000000003</v>
      </c>
      <c r="I141" s="12">
        <v>65144.160000000003</v>
      </c>
      <c r="J141" s="12"/>
      <c r="K141" s="12"/>
      <c r="L141" s="12">
        <v>65144.160000000003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21" customHeight="1">
      <c r="A142" s="14"/>
      <c r="B142" s="10" t="s">
        <v>366</v>
      </c>
      <c r="C142" s="10" t="s">
        <v>323</v>
      </c>
      <c r="D142" s="10" t="s">
        <v>139</v>
      </c>
      <c r="E142" s="10" t="s">
        <v>140</v>
      </c>
      <c r="F142" s="10" t="s">
        <v>324</v>
      </c>
      <c r="G142" s="10" t="s">
        <v>325</v>
      </c>
      <c r="H142" s="12">
        <v>28800</v>
      </c>
      <c r="I142" s="12">
        <v>28800</v>
      </c>
      <c r="J142" s="12"/>
      <c r="K142" s="12"/>
      <c r="L142" s="12">
        <v>28800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21" customHeight="1">
      <c r="A143" s="75" t="s">
        <v>84</v>
      </c>
      <c r="B143" s="14"/>
      <c r="C143" s="14"/>
      <c r="D143" s="14"/>
      <c r="E143" s="14"/>
      <c r="F143" s="14"/>
      <c r="G143" s="14"/>
      <c r="H143" s="12">
        <v>3271013.65</v>
      </c>
      <c r="I143" s="12">
        <v>3271013.65</v>
      </c>
      <c r="J143" s="12"/>
      <c r="K143" s="12"/>
      <c r="L143" s="12">
        <v>3271013.65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21" customHeight="1">
      <c r="A144" s="14"/>
      <c r="B144" s="10" t="s">
        <v>367</v>
      </c>
      <c r="C144" s="10" t="s">
        <v>256</v>
      </c>
      <c r="D144" s="10" t="s">
        <v>137</v>
      </c>
      <c r="E144" s="10" t="s">
        <v>138</v>
      </c>
      <c r="F144" s="10" t="s">
        <v>257</v>
      </c>
      <c r="G144" s="10" t="s">
        <v>258</v>
      </c>
      <c r="H144" s="12">
        <v>822744</v>
      </c>
      <c r="I144" s="12">
        <v>822744</v>
      </c>
      <c r="J144" s="12"/>
      <c r="K144" s="12"/>
      <c r="L144" s="12">
        <v>822744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21" customHeight="1">
      <c r="A145" s="14"/>
      <c r="B145" s="10" t="s">
        <v>367</v>
      </c>
      <c r="C145" s="10" t="s">
        <v>256</v>
      </c>
      <c r="D145" s="10" t="s">
        <v>137</v>
      </c>
      <c r="E145" s="10" t="s">
        <v>138</v>
      </c>
      <c r="F145" s="10" t="s">
        <v>259</v>
      </c>
      <c r="G145" s="10" t="s">
        <v>260</v>
      </c>
      <c r="H145" s="12">
        <v>138000</v>
      </c>
      <c r="I145" s="12">
        <v>138000</v>
      </c>
      <c r="J145" s="12"/>
      <c r="K145" s="12"/>
      <c r="L145" s="12">
        <v>138000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21" customHeight="1">
      <c r="A146" s="14"/>
      <c r="B146" s="10" t="s">
        <v>367</v>
      </c>
      <c r="C146" s="10" t="s">
        <v>256</v>
      </c>
      <c r="D146" s="10" t="s">
        <v>137</v>
      </c>
      <c r="E146" s="10" t="s">
        <v>138</v>
      </c>
      <c r="F146" s="10" t="s">
        <v>259</v>
      </c>
      <c r="G146" s="10" t="s">
        <v>260</v>
      </c>
      <c r="H146" s="12">
        <v>69300</v>
      </c>
      <c r="I146" s="12">
        <v>69300</v>
      </c>
      <c r="J146" s="12"/>
      <c r="K146" s="12"/>
      <c r="L146" s="12">
        <v>69300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21" customHeight="1">
      <c r="A147" s="14"/>
      <c r="B147" s="10" t="s">
        <v>368</v>
      </c>
      <c r="C147" s="10" t="s">
        <v>262</v>
      </c>
      <c r="D147" s="10" t="s">
        <v>137</v>
      </c>
      <c r="E147" s="10" t="s">
        <v>138</v>
      </c>
      <c r="F147" s="10" t="s">
        <v>263</v>
      </c>
      <c r="G147" s="10" t="s">
        <v>264</v>
      </c>
      <c r="H147" s="12">
        <v>414000</v>
      </c>
      <c r="I147" s="12">
        <v>414000</v>
      </c>
      <c r="J147" s="12"/>
      <c r="K147" s="12"/>
      <c r="L147" s="12">
        <v>414000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21" customHeight="1">
      <c r="A148" s="14"/>
      <c r="B148" s="10" t="s">
        <v>367</v>
      </c>
      <c r="C148" s="10" t="s">
        <v>256</v>
      </c>
      <c r="D148" s="10" t="s">
        <v>137</v>
      </c>
      <c r="E148" s="10" t="s">
        <v>138</v>
      </c>
      <c r="F148" s="10" t="s">
        <v>263</v>
      </c>
      <c r="G148" s="10" t="s">
        <v>264</v>
      </c>
      <c r="H148" s="12">
        <v>302940</v>
      </c>
      <c r="I148" s="12">
        <v>302940</v>
      </c>
      <c r="J148" s="12"/>
      <c r="K148" s="12"/>
      <c r="L148" s="12">
        <v>302940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21" customHeight="1">
      <c r="A149" s="14"/>
      <c r="B149" s="10" t="s">
        <v>367</v>
      </c>
      <c r="C149" s="10" t="s">
        <v>256</v>
      </c>
      <c r="D149" s="10" t="s">
        <v>137</v>
      </c>
      <c r="E149" s="10" t="s">
        <v>138</v>
      </c>
      <c r="F149" s="10" t="s">
        <v>263</v>
      </c>
      <c r="G149" s="10" t="s">
        <v>264</v>
      </c>
      <c r="H149" s="12">
        <v>623064</v>
      </c>
      <c r="I149" s="12">
        <v>623064</v>
      </c>
      <c r="J149" s="12"/>
      <c r="K149" s="12"/>
      <c r="L149" s="12">
        <v>623064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21" customHeight="1">
      <c r="A150" s="14"/>
      <c r="B150" s="10" t="s">
        <v>369</v>
      </c>
      <c r="C150" s="10" t="s">
        <v>266</v>
      </c>
      <c r="D150" s="10" t="s">
        <v>123</v>
      </c>
      <c r="E150" s="10" t="s">
        <v>124</v>
      </c>
      <c r="F150" s="10" t="s">
        <v>267</v>
      </c>
      <c r="G150" s="10" t="s">
        <v>268</v>
      </c>
      <c r="H150" s="12">
        <v>251143.67999999999</v>
      </c>
      <c r="I150" s="12">
        <v>251143.67999999999</v>
      </c>
      <c r="J150" s="12"/>
      <c r="K150" s="12"/>
      <c r="L150" s="12">
        <v>251143.67999999999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21" customHeight="1">
      <c r="A151" s="14"/>
      <c r="B151" s="10" t="s">
        <v>369</v>
      </c>
      <c r="C151" s="10" t="s">
        <v>266</v>
      </c>
      <c r="D151" s="10" t="s">
        <v>269</v>
      </c>
      <c r="E151" s="10" t="s">
        <v>270</v>
      </c>
      <c r="F151" s="10" t="s">
        <v>271</v>
      </c>
      <c r="G151" s="10" t="s">
        <v>272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21" customHeight="1">
      <c r="A152" s="14"/>
      <c r="B152" s="10" t="s">
        <v>369</v>
      </c>
      <c r="C152" s="10" t="s">
        <v>266</v>
      </c>
      <c r="D152" s="10" t="s">
        <v>159</v>
      </c>
      <c r="E152" s="10" t="s">
        <v>160</v>
      </c>
      <c r="F152" s="10" t="s">
        <v>273</v>
      </c>
      <c r="G152" s="10" t="s">
        <v>274</v>
      </c>
      <c r="H152" s="12">
        <v>129081.41</v>
      </c>
      <c r="I152" s="12">
        <v>129081.41</v>
      </c>
      <c r="J152" s="12"/>
      <c r="K152" s="12"/>
      <c r="L152" s="12">
        <v>129081.41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21" customHeight="1">
      <c r="A153" s="14"/>
      <c r="B153" s="10" t="s">
        <v>369</v>
      </c>
      <c r="C153" s="10" t="s">
        <v>266</v>
      </c>
      <c r="D153" s="10" t="s">
        <v>157</v>
      </c>
      <c r="E153" s="10" t="s">
        <v>158</v>
      </c>
      <c r="F153" s="10" t="s">
        <v>273</v>
      </c>
      <c r="G153" s="10" t="s">
        <v>274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21" customHeight="1">
      <c r="A154" s="14"/>
      <c r="B154" s="10" t="s">
        <v>369</v>
      </c>
      <c r="C154" s="10" t="s">
        <v>266</v>
      </c>
      <c r="D154" s="10" t="s">
        <v>161</v>
      </c>
      <c r="E154" s="10" t="s">
        <v>162</v>
      </c>
      <c r="F154" s="10" t="s">
        <v>275</v>
      </c>
      <c r="G154" s="10" t="s">
        <v>276</v>
      </c>
      <c r="H154" s="12">
        <v>7752</v>
      </c>
      <c r="I154" s="12">
        <v>7752</v>
      </c>
      <c r="J154" s="12"/>
      <c r="K154" s="12"/>
      <c r="L154" s="12">
        <v>7752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21" customHeight="1">
      <c r="A155" s="14"/>
      <c r="B155" s="10" t="s">
        <v>369</v>
      </c>
      <c r="C155" s="10" t="s">
        <v>266</v>
      </c>
      <c r="D155" s="10" t="s">
        <v>137</v>
      </c>
      <c r="E155" s="10" t="s">
        <v>138</v>
      </c>
      <c r="F155" s="10" t="s">
        <v>275</v>
      </c>
      <c r="G155" s="10" t="s">
        <v>276</v>
      </c>
      <c r="H155" s="12">
        <v>12726.34</v>
      </c>
      <c r="I155" s="12">
        <v>12726.34</v>
      </c>
      <c r="J155" s="12"/>
      <c r="K155" s="12"/>
      <c r="L155" s="12">
        <v>12726.34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21" customHeight="1">
      <c r="A156" s="14"/>
      <c r="B156" s="10" t="s">
        <v>369</v>
      </c>
      <c r="C156" s="10" t="s">
        <v>266</v>
      </c>
      <c r="D156" s="10" t="s">
        <v>161</v>
      </c>
      <c r="E156" s="10" t="s">
        <v>162</v>
      </c>
      <c r="F156" s="10" t="s">
        <v>275</v>
      </c>
      <c r="G156" s="10" t="s">
        <v>276</v>
      </c>
      <c r="H156" s="12">
        <v>3636.1</v>
      </c>
      <c r="I156" s="12">
        <v>3636.1</v>
      </c>
      <c r="J156" s="12"/>
      <c r="K156" s="12"/>
      <c r="L156" s="12">
        <v>3636.1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21" customHeight="1">
      <c r="A157" s="14"/>
      <c r="B157" s="10" t="s">
        <v>370</v>
      </c>
      <c r="C157" s="10" t="s">
        <v>172</v>
      </c>
      <c r="D157" s="10" t="s">
        <v>171</v>
      </c>
      <c r="E157" s="10" t="s">
        <v>172</v>
      </c>
      <c r="F157" s="10" t="s">
        <v>278</v>
      </c>
      <c r="G157" s="10" t="s">
        <v>172</v>
      </c>
      <c r="H157" s="12">
        <v>218165.76000000001</v>
      </c>
      <c r="I157" s="12">
        <v>218165.76000000001</v>
      </c>
      <c r="J157" s="12"/>
      <c r="K157" s="12"/>
      <c r="L157" s="12">
        <v>218165.76000000001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21" customHeight="1">
      <c r="A158" s="14"/>
      <c r="B158" s="10" t="s">
        <v>371</v>
      </c>
      <c r="C158" s="10" t="s">
        <v>280</v>
      </c>
      <c r="D158" s="10" t="s">
        <v>137</v>
      </c>
      <c r="E158" s="10" t="s">
        <v>138</v>
      </c>
      <c r="F158" s="10" t="s">
        <v>281</v>
      </c>
      <c r="G158" s="10" t="s">
        <v>282</v>
      </c>
      <c r="H158" s="12">
        <v>12341.16</v>
      </c>
      <c r="I158" s="12">
        <v>12341.16</v>
      </c>
      <c r="J158" s="12"/>
      <c r="K158" s="12"/>
      <c r="L158" s="12">
        <v>12341.16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ht="21" customHeight="1">
      <c r="A159" s="14"/>
      <c r="B159" s="10" t="s">
        <v>372</v>
      </c>
      <c r="C159" s="10" t="s">
        <v>284</v>
      </c>
      <c r="D159" s="10" t="s">
        <v>137</v>
      </c>
      <c r="E159" s="10" t="s">
        <v>138</v>
      </c>
      <c r="F159" s="10" t="s">
        <v>285</v>
      </c>
      <c r="G159" s="10" t="s">
        <v>284</v>
      </c>
      <c r="H159" s="12">
        <v>22513.68</v>
      </c>
      <c r="I159" s="12">
        <v>22513.68</v>
      </c>
      <c r="J159" s="12"/>
      <c r="K159" s="12"/>
      <c r="L159" s="12">
        <v>22513.68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21" customHeight="1">
      <c r="A160" s="14"/>
      <c r="B160" s="10" t="s">
        <v>373</v>
      </c>
      <c r="C160" s="10" t="s">
        <v>319</v>
      </c>
      <c r="D160" s="10" t="s">
        <v>121</v>
      </c>
      <c r="E160" s="10" t="s">
        <v>122</v>
      </c>
      <c r="F160" s="10" t="s">
        <v>320</v>
      </c>
      <c r="G160" s="10" t="s">
        <v>321</v>
      </c>
      <c r="H160" s="12">
        <v>205805.52</v>
      </c>
      <c r="I160" s="12">
        <v>205805.52</v>
      </c>
      <c r="J160" s="12"/>
      <c r="K160" s="12"/>
      <c r="L160" s="12">
        <v>205805.52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21" customHeight="1">
      <c r="A161" s="14"/>
      <c r="B161" s="10" t="s">
        <v>373</v>
      </c>
      <c r="C161" s="10" t="s">
        <v>319</v>
      </c>
      <c r="D161" s="10" t="s">
        <v>137</v>
      </c>
      <c r="E161" s="10" t="s">
        <v>138</v>
      </c>
      <c r="F161" s="10" t="s">
        <v>320</v>
      </c>
      <c r="G161" s="10" t="s">
        <v>321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21" customHeight="1">
      <c r="A162" s="14"/>
      <c r="B162" s="10" t="s">
        <v>374</v>
      </c>
      <c r="C162" s="10" t="s">
        <v>323</v>
      </c>
      <c r="D162" s="10" t="s">
        <v>139</v>
      </c>
      <c r="E162" s="10" t="s">
        <v>140</v>
      </c>
      <c r="F162" s="10" t="s">
        <v>324</v>
      </c>
      <c r="G162" s="10" t="s">
        <v>325</v>
      </c>
      <c r="H162" s="12">
        <v>37800</v>
      </c>
      <c r="I162" s="12">
        <v>37800</v>
      </c>
      <c r="J162" s="12"/>
      <c r="K162" s="12"/>
      <c r="L162" s="12">
        <v>37800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21" customHeight="1">
      <c r="A163" s="75" t="s">
        <v>86</v>
      </c>
      <c r="B163" s="14"/>
      <c r="C163" s="14"/>
      <c r="D163" s="14"/>
      <c r="E163" s="14"/>
      <c r="F163" s="14"/>
      <c r="G163" s="14"/>
      <c r="H163" s="12">
        <v>3702113.1</v>
      </c>
      <c r="I163" s="12">
        <v>3702113.1</v>
      </c>
      <c r="J163" s="12"/>
      <c r="K163" s="12"/>
      <c r="L163" s="12">
        <v>3702113.1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21" customHeight="1">
      <c r="A164" s="14"/>
      <c r="B164" s="10" t="s">
        <v>375</v>
      </c>
      <c r="C164" s="10" t="s">
        <v>256</v>
      </c>
      <c r="D164" s="10" t="s">
        <v>137</v>
      </c>
      <c r="E164" s="10" t="s">
        <v>138</v>
      </c>
      <c r="F164" s="10" t="s">
        <v>257</v>
      </c>
      <c r="G164" s="10" t="s">
        <v>258</v>
      </c>
      <c r="H164" s="12">
        <v>928620</v>
      </c>
      <c r="I164" s="12">
        <v>928620</v>
      </c>
      <c r="J164" s="12"/>
      <c r="K164" s="12"/>
      <c r="L164" s="12">
        <v>928620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21" customHeight="1">
      <c r="A165" s="14"/>
      <c r="B165" s="10" t="s">
        <v>375</v>
      </c>
      <c r="C165" s="10" t="s">
        <v>256</v>
      </c>
      <c r="D165" s="10" t="s">
        <v>137</v>
      </c>
      <c r="E165" s="10" t="s">
        <v>138</v>
      </c>
      <c r="F165" s="10" t="s">
        <v>259</v>
      </c>
      <c r="G165" s="10" t="s">
        <v>260</v>
      </c>
      <c r="H165" s="12">
        <v>168000</v>
      </c>
      <c r="I165" s="12">
        <v>168000</v>
      </c>
      <c r="J165" s="12"/>
      <c r="K165" s="12"/>
      <c r="L165" s="12">
        <v>168000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21" customHeight="1">
      <c r="A166" s="14"/>
      <c r="B166" s="10" t="s">
        <v>375</v>
      </c>
      <c r="C166" s="10" t="s">
        <v>256</v>
      </c>
      <c r="D166" s="10" t="s">
        <v>137</v>
      </c>
      <c r="E166" s="10" t="s">
        <v>138</v>
      </c>
      <c r="F166" s="10" t="s">
        <v>259</v>
      </c>
      <c r="G166" s="10" t="s">
        <v>260</v>
      </c>
      <c r="H166" s="12">
        <v>79200</v>
      </c>
      <c r="I166" s="12">
        <v>79200</v>
      </c>
      <c r="J166" s="12"/>
      <c r="K166" s="12"/>
      <c r="L166" s="12">
        <v>79200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21" customHeight="1">
      <c r="A167" s="14"/>
      <c r="B167" s="10" t="s">
        <v>376</v>
      </c>
      <c r="C167" s="10" t="s">
        <v>262</v>
      </c>
      <c r="D167" s="10" t="s">
        <v>137</v>
      </c>
      <c r="E167" s="10" t="s">
        <v>138</v>
      </c>
      <c r="F167" s="10" t="s">
        <v>263</v>
      </c>
      <c r="G167" s="10" t="s">
        <v>264</v>
      </c>
      <c r="H167" s="12">
        <v>504000</v>
      </c>
      <c r="I167" s="12">
        <v>504000</v>
      </c>
      <c r="J167" s="12"/>
      <c r="K167" s="12"/>
      <c r="L167" s="12">
        <v>504000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21" customHeight="1">
      <c r="A168" s="14"/>
      <c r="B168" s="10" t="s">
        <v>375</v>
      </c>
      <c r="C168" s="10" t="s">
        <v>256</v>
      </c>
      <c r="D168" s="10" t="s">
        <v>137</v>
      </c>
      <c r="E168" s="10" t="s">
        <v>138</v>
      </c>
      <c r="F168" s="10" t="s">
        <v>263</v>
      </c>
      <c r="G168" s="10" t="s">
        <v>264</v>
      </c>
      <c r="H168" s="12">
        <v>359220</v>
      </c>
      <c r="I168" s="12">
        <v>359220</v>
      </c>
      <c r="J168" s="12"/>
      <c r="K168" s="12"/>
      <c r="L168" s="12">
        <v>359220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21" customHeight="1">
      <c r="A169" s="14"/>
      <c r="B169" s="10" t="s">
        <v>375</v>
      </c>
      <c r="C169" s="10" t="s">
        <v>256</v>
      </c>
      <c r="D169" s="10" t="s">
        <v>137</v>
      </c>
      <c r="E169" s="10" t="s">
        <v>138</v>
      </c>
      <c r="F169" s="10" t="s">
        <v>263</v>
      </c>
      <c r="G169" s="10" t="s">
        <v>264</v>
      </c>
      <c r="H169" s="12">
        <v>752820</v>
      </c>
      <c r="I169" s="12">
        <v>752820</v>
      </c>
      <c r="J169" s="12"/>
      <c r="K169" s="12"/>
      <c r="L169" s="12">
        <v>752820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21" customHeight="1">
      <c r="A170" s="14"/>
      <c r="B170" s="10" t="s">
        <v>377</v>
      </c>
      <c r="C170" s="10" t="s">
        <v>266</v>
      </c>
      <c r="D170" s="10" t="s">
        <v>123</v>
      </c>
      <c r="E170" s="10" t="s">
        <v>124</v>
      </c>
      <c r="F170" s="10" t="s">
        <v>267</v>
      </c>
      <c r="G170" s="10" t="s">
        <v>268</v>
      </c>
      <c r="H170" s="12">
        <v>290793.59999999998</v>
      </c>
      <c r="I170" s="12">
        <v>290793.59999999998</v>
      </c>
      <c r="J170" s="12"/>
      <c r="K170" s="12"/>
      <c r="L170" s="12">
        <v>290793.59999999998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21" customHeight="1">
      <c r="A171" s="14"/>
      <c r="B171" s="10" t="s">
        <v>377</v>
      </c>
      <c r="C171" s="10" t="s">
        <v>266</v>
      </c>
      <c r="D171" s="10" t="s">
        <v>269</v>
      </c>
      <c r="E171" s="10" t="s">
        <v>270</v>
      </c>
      <c r="F171" s="10" t="s">
        <v>271</v>
      </c>
      <c r="G171" s="10" t="s">
        <v>272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21" customHeight="1">
      <c r="A172" s="14"/>
      <c r="B172" s="10" t="s">
        <v>377</v>
      </c>
      <c r="C172" s="10" t="s">
        <v>266</v>
      </c>
      <c r="D172" s="10" t="s">
        <v>159</v>
      </c>
      <c r="E172" s="10" t="s">
        <v>160</v>
      </c>
      <c r="F172" s="10" t="s">
        <v>273</v>
      </c>
      <c r="G172" s="10" t="s">
        <v>274</v>
      </c>
      <c r="H172" s="12">
        <v>150510.06</v>
      </c>
      <c r="I172" s="12">
        <v>150510.06</v>
      </c>
      <c r="J172" s="12"/>
      <c r="K172" s="12"/>
      <c r="L172" s="12">
        <v>150510.06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21" customHeight="1">
      <c r="A173" s="14"/>
      <c r="B173" s="10" t="s">
        <v>377</v>
      </c>
      <c r="C173" s="10" t="s">
        <v>266</v>
      </c>
      <c r="D173" s="10" t="s">
        <v>157</v>
      </c>
      <c r="E173" s="10" t="s">
        <v>158</v>
      </c>
      <c r="F173" s="10" t="s">
        <v>273</v>
      </c>
      <c r="G173" s="10" t="s">
        <v>274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21" customHeight="1">
      <c r="A174" s="14"/>
      <c r="B174" s="10" t="s">
        <v>377</v>
      </c>
      <c r="C174" s="10" t="s">
        <v>266</v>
      </c>
      <c r="D174" s="10" t="s">
        <v>161</v>
      </c>
      <c r="E174" s="10" t="s">
        <v>162</v>
      </c>
      <c r="F174" s="10" t="s">
        <v>275</v>
      </c>
      <c r="G174" s="10" t="s">
        <v>276</v>
      </c>
      <c r="H174" s="12">
        <v>7524</v>
      </c>
      <c r="I174" s="12">
        <v>7524</v>
      </c>
      <c r="J174" s="12"/>
      <c r="K174" s="12"/>
      <c r="L174" s="12">
        <v>7524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21" customHeight="1">
      <c r="A175" s="14"/>
      <c r="B175" s="10" t="s">
        <v>377</v>
      </c>
      <c r="C175" s="10" t="s">
        <v>266</v>
      </c>
      <c r="D175" s="10" t="s">
        <v>137</v>
      </c>
      <c r="E175" s="10" t="s">
        <v>138</v>
      </c>
      <c r="F175" s="10" t="s">
        <v>275</v>
      </c>
      <c r="G175" s="10" t="s">
        <v>276</v>
      </c>
      <c r="H175" s="12">
        <v>14839.02</v>
      </c>
      <c r="I175" s="12">
        <v>14839.02</v>
      </c>
      <c r="J175" s="12"/>
      <c r="K175" s="12"/>
      <c r="L175" s="12">
        <v>14839.02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21" customHeight="1">
      <c r="A176" s="14"/>
      <c r="B176" s="10" t="s">
        <v>377</v>
      </c>
      <c r="C176" s="10" t="s">
        <v>266</v>
      </c>
      <c r="D176" s="10" t="s">
        <v>161</v>
      </c>
      <c r="E176" s="10" t="s">
        <v>162</v>
      </c>
      <c r="F176" s="10" t="s">
        <v>275</v>
      </c>
      <c r="G176" s="10" t="s">
        <v>276</v>
      </c>
      <c r="H176" s="12">
        <v>4239.72</v>
      </c>
      <c r="I176" s="12">
        <v>4239.72</v>
      </c>
      <c r="J176" s="12"/>
      <c r="K176" s="12"/>
      <c r="L176" s="12">
        <v>4239.72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21" customHeight="1">
      <c r="A177" s="14"/>
      <c r="B177" s="10" t="s">
        <v>378</v>
      </c>
      <c r="C177" s="10" t="s">
        <v>172</v>
      </c>
      <c r="D177" s="10" t="s">
        <v>171</v>
      </c>
      <c r="E177" s="10" t="s">
        <v>172</v>
      </c>
      <c r="F177" s="10" t="s">
        <v>278</v>
      </c>
      <c r="G177" s="10" t="s">
        <v>172</v>
      </c>
      <c r="H177" s="12">
        <v>254383.2</v>
      </c>
      <c r="I177" s="12">
        <v>254383.2</v>
      </c>
      <c r="J177" s="12"/>
      <c r="K177" s="12"/>
      <c r="L177" s="12">
        <v>254383.2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21" customHeight="1">
      <c r="A178" s="14"/>
      <c r="B178" s="10" t="s">
        <v>379</v>
      </c>
      <c r="C178" s="10" t="s">
        <v>280</v>
      </c>
      <c r="D178" s="10" t="s">
        <v>137</v>
      </c>
      <c r="E178" s="10" t="s">
        <v>138</v>
      </c>
      <c r="F178" s="10" t="s">
        <v>281</v>
      </c>
      <c r="G178" s="10" t="s">
        <v>282</v>
      </c>
      <c r="H178" s="12">
        <v>13929.3</v>
      </c>
      <c r="I178" s="12">
        <v>13929.3</v>
      </c>
      <c r="J178" s="12"/>
      <c r="K178" s="12"/>
      <c r="L178" s="12">
        <v>13929.3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21" customHeight="1">
      <c r="A179" s="14"/>
      <c r="B179" s="10" t="s">
        <v>380</v>
      </c>
      <c r="C179" s="10" t="s">
        <v>284</v>
      </c>
      <c r="D179" s="10" t="s">
        <v>137</v>
      </c>
      <c r="E179" s="10" t="s">
        <v>138</v>
      </c>
      <c r="F179" s="10" t="s">
        <v>285</v>
      </c>
      <c r="G179" s="10" t="s">
        <v>284</v>
      </c>
      <c r="H179" s="12">
        <v>25756.799999999999</v>
      </c>
      <c r="I179" s="12">
        <v>25756.799999999999</v>
      </c>
      <c r="J179" s="12"/>
      <c r="K179" s="12"/>
      <c r="L179" s="12">
        <v>25756.799999999999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21" customHeight="1">
      <c r="A180" s="14"/>
      <c r="B180" s="10" t="s">
        <v>381</v>
      </c>
      <c r="C180" s="10" t="s">
        <v>319</v>
      </c>
      <c r="D180" s="10" t="s">
        <v>121</v>
      </c>
      <c r="E180" s="10" t="s">
        <v>122</v>
      </c>
      <c r="F180" s="10" t="s">
        <v>320</v>
      </c>
      <c r="G180" s="10" t="s">
        <v>321</v>
      </c>
      <c r="H180" s="12">
        <v>108677.4</v>
      </c>
      <c r="I180" s="12">
        <v>108677.4</v>
      </c>
      <c r="J180" s="12"/>
      <c r="K180" s="12"/>
      <c r="L180" s="12">
        <v>108677.4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21" customHeight="1">
      <c r="A181" s="14"/>
      <c r="B181" s="10" t="s">
        <v>382</v>
      </c>
      <c r="C181" s="10" t="s">
        <v>323</v>
      </c>
      <c r="D181" s="10" t="s">
        <v>139</v>
      </c>
      <c r="E181" s="10" t="s">
        <v>140</v>
      </c>
      <c r="F181" s="10" t="s">
        <v>324</v>
      </c>
      <c r="G181" s="10" t="s">
        <v>325</v>
      </c>
      <c r="H181" s="12">
        <v>39600</v>
      </c>
      <c r="I181" s="12">
        <v>39600</v>
      </c>
      <c r="J181" s="12"/>
      <c r="K181" s="12"/>
      <c r="L181" s="12">
        <v>39600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21" customHeight="1">
      <c r="A182" s="75" t="s">
        <v>88</v>
      </c>
      <c r="B182" s="14"/>
      <c r="C182" s="14"/>
      <c r="D182" s="14"/>
      <c r="E182" s="14"/>
      <c r="F182" s="14"/>
      <c r="G182" s="14"/>
      <c r="H182" s="12">
        <v>3411134.57</v>
      </c>
      <c r="I182" s="12">
        <v>3411134.57</v>
      </c>
      <c r="J182" s="12"/>
      <c r="K182" s="12"/>
      <c r="L182" s="12">
        <v>3411134.57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21" customHeight="1">
      <c r="A183" s="14"/>
      <c r="B183" s="10" t="s">
        <v>383</v>
      </c>
      <c r="C183" s="10" t="s">
        <v>256</v>
      </c>
      <c r="D183" s="10" t="s">
        <v>137</v>
      </c>
      <c r="E183" s="10" t="s">
        <v>138</v>
      </c>
      <c r="F183" s="10" t="s">
        <v>257</v>
      </c>
      <c r="G183" s="10" t="s">
        <v>258</v>
      </c>
      <c r="H183" s="12">
        <v>833196</v>
      </c>
      <c r="I183" s="12">
        <v>833196</v>
      </c>
      <c r="J183" s="12"/>
      <c r="K183" s="12"/>
      <c r="L183" s="12">
        <v>833196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21" customHeight="1">
      <c r="A184" s="14"/>
      <c r="B184" s="10" t="s">
        <v>383</v>
      </c>
      <c r="C184" s="10" t="s">
        <v>256</v>
      </c>
      <c r="D184" s="10" t="s">
        <v>137</v>
      </c>
      <c r="E184" s="10" t="s">
        <v>138</v>
      </c>
      <c r="F184" s="10" t="s">
        <v>259</v>
      </c>
      <c r="G184" s="10" t="s">
        <v>260</v>
      </c>
      <c r="H184" s="12">
        <v>156000</v>
      </c>
      <c r="I184" s="12">
        <v>156000</v>
      </c>
      <c r="J184" s="12"/>
      <c r="K184" s="12"/>
      <c r="L184" s="12">
        <v>156000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21" customHeight="1">
      <c r="A185" s="14"/>
      <c r="B185" s="10" t="s">
        <v>383</v>
      </c>
      <c r="C185" s="10" t="s">
        <v>256</v>
      </c>
      <c r="D185" s="10" t="s">
        <v>137</v>
      </c>
      <c r="E185" s="10" t="s">
        <v>138</v>
      </c>
      <c r="F185" s="10" t="s">
        <v>259</v>
      </c>
      <c r="G185" s="10" t="s">
        <v>260</v>
      </c>
      <c r="H185" s="12">
        <v>72036</v>
      </c>
      <c r="I185" s="12">
        <v>72036</v>
      </c>
      <c r="J185" s="12"/>
      <c r="K185" s="12"/>
      <c r="L185" s="12">
        <v>72036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21" customHeight="1">
      <c r="A186" s="14"/>
      <c r="B186" s="10" t="s">
        <v>384</v>
      </c>
      <c r="C186" s="10" t="s">
        <v>262</v>
      </c>
      <c r="D186" s="10" t="s">
        <v>137</v>
      </c>
      <c r="E186" s="10" t="s">
        <v>138</v>
      </c>
      <c r="F186" s="10" t="s">
        <v>263</v>
      </c>
      <c r="G186" s="10" t="s">
        <v>264</v>
      </c>
      <c r="H186" s="12">
        <v>468000</v>
      </c>
      <c r="I186" s="12">
        <v>468000</v>
      </c>
      <c r="J186" s="12"/>
      <c r="K186" s="12"/>
      <c r="L186" s="12">
        <v>468000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21" customHeight="1">
      <c r="A187" s="14"/>
      <c r="B187" s="10" t="s">
        <v>383</v>
      </c>
      <c r="C187" s="10" t="s">
        <v>256</v>
      </c>
      <c r="D187" s="10" t="s">
        <v>137</v>
      </c>
      <c r="E187" s="10" t="s">
        <v>138</v>
      </c>
      <c r="F187" s="10" t="s">
        <v>263</v>
      </c>
      <c r="G187" s="10" t="s">
        <v>264</v>
      </c>
      <c r="H187" s="12">
        <v>330480</v>
      </c>
      <c r="I187" s="12">
        <v>330480</v>
      </c>
      <c r="J187" s="12"/>
      <c r="K187" s="12"/>
      <c r="L187" s="12">
        <v>330480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21" customHeight="1">
      <c r="A188" s="14"/>
      <c r="B188" s="10" t="s">
        <v>383</v>
      </c>
      <c r="C188" s="10" t="s">
        <v>256</v>
      </c>
      <c r="D188" s="10" t="s">
        <v>137</v>
      </c>
      <c r="E188" s="10" t="s">
        <v>138</v>
      </c>
      <c r="F188" s="10" t="s">
        <v>263</v>
      </c>
      <c r="G188" s="10" t="s">
        <v>264</v>
      </c>
      <c r="H188" s="12">
        <v>699780</v>
      </c>
      <c r="I188" s="12">
        <v>699780</v>
      </c>
      <c r="J188" s="12"/>
      <c r="K188" s="12"/>
      <c r="L188" s="12">
        <v>699780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21" customHeight="1">
      <c r="A189" s="14"/>
      <c r="B189" s="10" t="s">
        <v>385</v>
      </c>
      <c r="C189" s="10" t="s">
        <v>266</v>
      </c>
      <c r="D189" s="10" t="s">
        <v>123</v>
      </c>
      <c r="E189" s="10" t="s">
        <v>124</v>
      </c>
      <c r="F189" s="10" t="s">
        <v>267</v>
      </c>
      <c r="G189" s="10" t="s">
        <v>268</v>
      </c>
      <c r="H189" s="12">
        <v>264750.71999999997</v>
      </c>
      <c r="I189" s="12">
        <v>264750.71999999997</v>
      </c>
      <c r="J189" s="12"/>
      <c r="K189" s="12"/>
      <c r="L189" s="12">
        <v>264750.71999999997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21" customHeight="1">
      <c r="A190" s="14"/>
      <c r="B190" s="10" t="s">
        <v>385</v>
      </c>
      <c r="C190" s="10" t="s">
        <v>266</v>
      </c>
      <c r="D190" s="10" t="s">
        <v>269</v>
      </c>
      <c r="E190" s="10" t="s">
        <v>270</v>
      </c>
      <c r="F190" s="10" t="s">
        <v>271</v>
      </c>
      <c r="G190" s="10" t="s">
        <v>272</v>
      </c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21" customHeight="1">
      <c r="A191" s="14"/>
      <c r="B191" s="10" t="s">
        <v>385</v>
      </c>
      <c r="C191" s="10" t="s">
        <v>266</v>
      </c>
      <c r="D191" s="10" t="s">
        <v>159</v>
      </c>
      <c r="E191" s="10" t="s">
        <v>160</v>
      </c>
      <c r="F191" s="10" t="s">
        <v>273</v>
      </c>
      <c r="G191" s="10" t="s">
        <v>274</v>
      </c>
      <c r="H191" s="12">
        <v>137419.93</v>
      </c>
      <c r="I191" s="12">
        <v>137419.93</v>
      </c>
      <c r="J191" s="12"/>
      <c r="K191" s="12"/>
      <c r="L191" s="12">
        <v>137419.93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21" customHeight="1">
      <c r="A192" s="14"/>
      <c r="B192" s="10" t="s">
        <v>385</v>
      </c>
      <c r="C192" s="10" t="s">
        <v>266</v>
      </c>
      <c r="D192" s="10" t="s">
        <v>157</v>
      </c>
      <c r="E192" s="10" t="s">
        <v>158</v>
      </c>
      <c r="F192" s="10" t="s">
        <v>273</v>
      </c>
      <c r="G192" s="10" t="s">
        <v>274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21" customHeight="1">
      <c r="A193" s="14"/>
      <c r="B193" s="10" t="s">
        <v>385</v>
      </c>
      <c r="C193" s="10" t="s">
        <v>266</v>
      </c>
      <c r="D193" s="10" t="s">
        <v>161</v>
      </c>
      <c r="E193" s="10" t="s">
        <v>162</v>
      </c>
      <c r="F193" s="10" t="s">
        <v>275</v>
      </c>
      <c r="G193" s="10" t="s">
        <v>276</v>
      </c>
      <c r="H193" s="12">
        <v>7068</v>
      </c>
      <c r="I193" s="12">
        <v>7068</v>
      </c>
      <c r="J193" s="12"/>
      <c r="K193" s="12"/>
      <c r="L193" s="12">
        <v>7068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21" customHeight="1">
      <c r="A194" s="14"/>
      <c r="B194" s="10" t="s">
        <v>385</v>
      </c>
      <c r="C194" s="10" t="s">
        <v>266</v>
      </c>
      <c r="D194" s="10" t="s">
        <v>137</v>
      </c>
      <c r="E194" s="10" t="s">
        <v>138</v>
      </c>
      <c r="F194" s="10" t="s">
        <v>275</v>
      </c>
      <c r="G194" s="10" t="s">
        <v>276</v>
      </c>
      <c r="H194" s="12">
        <v>13548.44</v>
      </c>
      <c r="I194" s="12">
        <v>13548.44</v>
      </c>
      <c r="J194" s="12"/>
      <c r="K194" s="12"/>
      <c r="L194" s="12">
        <v>13548.44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21" customHeight="1">
      <c r="A195" s="14"/>
      <c r="B195" s="10" t="s">
        <v>385</v>
      </c>
      <c r="C195" s="10" t="s">
        <v>266</v>
      </c>
      <c r="D195" s="10" t="s">
        <v>161</v>
      </c>
      <c r="E195" s="10" t="s">
        <v>162</v>
      </c>
      <c r="F195" s="10" t="s">
        <v>275</v>
      </c>
      <c r="G195" s="10" t="s">
        <v>276</v>
      </c>
      <c r="H195" s="12">
        <v>3870.98</v>
      </c>
      <c r="I195" s="12">
        <v>3870.98</v>
      </c>
      <c r="J195" s="12"/>
      <c r="K195" s="12"/>
      <c r="L195" s="12">
        <v>3870.98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21" customHeight="1">
      <c r="A196" s="14"/>
      <c r="B196" s="10" t="s">
        <v>386</v>
      </c>
      <c r="C196" s="10" t="s">
        <v>172</v>
      </c>
      <c r="D196" s="10" t="s">
        <v>171</v>
      </c>
      <c r="E196" s="10" t="s">
        <v>172</v>
      </c>
      <c r="F196" s="10" t="s">
        <v>278</v>
      </c>
      <c r="G196" s="10" t="s">
        <v>172</v>
      </c>
      <c r="H196" s="12">
        <v>232259.04</v>
      </c>
      <c r="I196" s="12">
        <v>232259.04</v>
      </c>
      <c r="J196" s="12"/>
      <c r="K196" s="12"/>
      <c r="L196" s="12">
        <v>232259.04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21" customHeight="1">
      <c r="A197" s="14"/>
      <c r="B197" s="10" t="s">
        <v>387</v>
      </c>
      <c r="C197" s="10" t="s">
        <v>280</v>
      </c>
      <c r="D197" s="10" t="s">
        <v>137</v>
      </c>
      <c r="E197" s="10" t="s">
        <v>138</v>
      </c>
      <c r="F197" s="10" t="s">
        <v>281</v>
      </c>
      <c r="G197" s="10" t="s">
        <v>282</v>
      </c>
      <c r="H197" s="12">
        <v>12497.94</v>
      </c>
      <c r="I197" s="12">
        <v>12497.94</v>
      </c>
      <c r="J197" s="12"/>
      <c r="K197" s="12"/>
      <c r="L197" s="12">
        <v>12497.94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21" customHeight="1">
      <c r="A198" s="14"/>
      <c r="B198" s="10" t="s">
        <v>388</v>
      </c>
      <c r="C198" s="10" t="s">
        <v>284</v>
      </c>
      <c r="D198" s="10" t="s">
        <v>137</v>
      </c>
      <c r="E198" s="10" t="s">
        <v>138</v>
      </c>
      <c r="F198" s="10" t="s">
        <v>285</v>
      </c>
      <c r="G198" s="10" t="s">
        <v>284</v>
      </c>
      <c r="H198" s="12">
        <v>23273.52</v>
      </c>
      <c r="I198" s="12">
        <v>23273.52</v>
      </c>
      <c r="J198" s="12"/>
      <c r="K198" s="12"/>
      <c r="L198" s="12">
        <v>23273.52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21" customHeight="1">
      <c r="A199" s="14"/>
      <c r="B199" s="10" t="s">
        <v>389</v>
      </c>
      <c r="C199" s="10" t="s">
        <v>319</v>
      </c>
      <c r="D199" s="10" t="s">
        <v>121</v>
      </c>
      <c r="E199" s="10" t="s">
        <v>122</v>
      </c>
      <c r="F199" s="10" t="s">
        <v>320</v>
      </c>
      <c r="G199" s="10" t="s">
        <v>321</v>
      </c>
      <c r="H199" s="12">
        <v>107022</v>
      </c>
      <c r="I199" s="12">
        <v>107022</v>
      </c>
      <c r="J199" s="12"/>
      <c r="K199" s="12"/>
      <c r="L199" s="12">
        <v>107022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21" customHeight="1">
      <c r="A200" s="14"/>
      <c r="B200" s="10" t="s">
        <v>390</v>
      </c>
      <c r="C200" s="10" t="s">
        <v>339</v>
      </c>
      <c r="D200" s="10" t="s">
        <v>127</v>
      </c>
      <c r="E200" s="10" t="s">
        <v>128</v>
      </c>
      <c r="F200" s="10" t="s">
        <v>391</v>
      </c>
      <c r="G200" s="10" t="s">
        <v>392</v>
      </c>
      <c r="H200" s="12">
        <v>10332</v>
      </c>
      <c r="I200" s="12">
        <v>10332</v>
      </c>
      <c r="J200" s="12"/>
      <c r="K200" s="12"/>
      <c r="L200" s="12">
        <v>10332</v>
      </c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21" customHeight="1">
      <c r="A201" s="14"/>
      <c r="B201" s="10" t="s">
        <v>393</v>
      </c>
      <c r="C201" s="10" t="s">
        <v>323</v>
      </c>
      <c r="D201" s="10" t="s">
        <v>139</v>
      </c>
      <c r="E201" s="10" t="s">
        <v>140</v>
      </c>
      <c r="F201" s="10" t="s">
        <v>324</v>
      </c>
      <c r="G201" s="10" t="s">
        <v>325</v>
      </c>
      <c r="H201" s="12">
        <v>39600</v>
      </c>
      <c r="I201" s="12">
        <v>39600</v>
      </c>
      <c r="J201" s="12"/>
      <c r="K201" s="12"/>
      <c r="L201" s="12">
        <v>39600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21" customHeight="1">
      <c r="A202" s="75" t="s">
        <v>90</v>
      </c>
      <c r="B202" s="14"/>
      <c r="C202" s="14"/>
      <c r="D202" s="14"/>
      <c r="E202" s="14"/>
      <c r="F202" s="14"/>
      <c r="G202" s="14"/>
      <c r="H202" s="12">
        <v>6275441.5800000001</v>
      </c>
      <c r="I202" s="12">
        <v>6275441.5800000001</v>
      </c>
      <c r="J202" s="12"/>
      <c r="K202" s="12"/>
      <c r="L202" s="12">
        <v>6275441.5800000001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21" customHeight="1">
      <c r="A203" s="14"/>
      <c r="B203" s="10" t="s">
        <v>394</v>
      </c>
      <c r="C203" s="10" t="s">
        <v>256</v>
      </c>
      <c r="D203" s="10" t="s">
        <v>137</v>
      </c>
      <c r="E203" s="10" t="s">
        <v>138</v>
      </c>
      <c r="F203" s="10" t="s">
        <v>257</v>
      </c>
      <c r="G203" s="10" t="s">
        <v>258</v>
      </c>
      <c r="H203" s="12">
        <v>1690452</v>
      </c>
      <c r="I203" s="12">
        <v>1690452</v>
      </c>
      <c r="J203" s="12"/>
      <c r="K203" s="12"/>
      <c r="L203" s="12">
        <v>1690452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21" customHeight="1">
      <c r="A204" s="14"/>
      <c r="B204" s="10" t="s">
        <v>394</v>
      </c>
      <c r="C204" s="10" t="s">
        <v>256</v>
      </c>
      <c r="D204" s="10" t="s">
        <v>137</v>
      </c>
      <c r="E204" s="10" t="s">
        <v>138</v>
      </c>
      <c r="F204" s="10" t="s">
        <v>259</v>
      </c>
      <c r="G204" s="10" t="s">
        <v>260</v>
      </c>
      <c r="H204" s="12">
        <v>270000</v>
      </c>
      <c r="I204" s="12">
        <v>270000</v>
      </c>
      <c r="J204" s="12"/>
      <c r="K204" s="12"/>
      <c r="L204" s="12">
        <v>270000</v>
      </c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21" customHeight="1">
      <c r="A205" s="14"/>
      <c r="B205" s="10" t="s">
        <v>394</v>
      </c>
      <c r="C205" s="10" t="s">
        <v>256</v>
      </c>
      <c r="D205" s="10" t="s">
        <v>137</v>
      </c>
      <c r="E205" s="10" t="s">
        <v>138</v>
      </c>
      <c r="F205" s="10" t="s">
        <v>259</v>
      </c>
      <c r="G205" s="10" t="s">
        <v>260</v>
      </c>
      <c r="H205" s="12">
        <v>136260</v>
      </c>
      <c r="I205" s="12">
        <v>136260</v>
      </c>
      <c r="J205" s="12"/>
      <c r="K205" s="12"/>
      <c r="L205" s="12">
        <v>136260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21" customHeight="1">
      <c r="A206" s="14"/>
      <c r="B206" s="10" t="s">
        <v>395</v>
      </c>
      <c r="C206" s="10" t="s">
        <v>262</v>
      </c>
      <c r="D206" s="10" t="s">
        <v>137</v>
      </c>
      <c r="E206" s="10" t="s">
        <v>138</v>
      </c>
      <c r="F206" s="10" t="s">
        <v>263</v>
      </c>
      <c r="G206" s="10" t="s">
        <v>264</v>
      </c>
      <c r="H206" s="12">
        <v>810000</v>
      </c>
      <c r="I206" s="12">
        <v>810000</v>
      </c>
      <c r="J206" s="12"/>
      <c r="K206" s="12"/>
      <c r="L206" s="12">
        <v>810000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21" customHeight="1">
      <c r="A207" s="14"/>
      <c r="B207" s="10" t="s">
        <v>394</v>
      </c>
      <c r="C207" s="10" t="s">
        <v>256</v>
      </c>
      <c r="D207" s="10" t="s">
        <v>137</v>
      </c>
      <c r="E207" s="10" t="s">
        <v>138</v>
      </c>
      <c r="F207" s="10" t="s">
        <v>263</v>
      </c>
      <c r="G207" s="10" t="s">
        <v>264</v>
      </c>
      <c r="H207" s="12">
        <v>593160</v>
      </c>
      <c r="I207" s="12">
        <v>593160</v>
      </c>
      <c r="J207" s="12"/>
      <c r="K207" s="12"/>
      <c r="L207" s="12">
        <v>593160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21" customHeight="1">
      <c r="A208" s="14"/>
      <c r="B208" s="10" t="s">
        <v>394</v>
      </c>
      <c r="C208" s="10" t="s">
        <v>256</v>
      </c>
      <c r="D208" s="10" t="s">
        <v>137</v>
      </c>
      <c r="E208" s="10" t="s">
        <v>138</v>
      </c>
      <c r="F208" s="10" t="s">
        <v>263</v>
      </c>
      <c r="G208" s="10" t="s">
        <v>264</v>
      </c>
      <c r="H208" s="12">
        <v>1221468</v>
      </c>
      <c r="I208" s="12">
        <v>1221468</v>
      </c>
      <c r="J208" s="12"/>
      <c r="K208" s="12"/>
      <c r="L208" s="12">
        <v>1221468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21" customHeight="1">
      <c r="A209" s="14"/>
      <c r="B209" s="10" t="s">
        <v>396</v>
      </c>
      <c r="C209" s="10" t="s">
        <v>266</v>
      </c>
      <c r="D209" s="10" t="s">
        <v>123</v>
      </c>
      <c r="E209" s="10" t="s">
        <v>124</v>
      </c>
      <c r="F209" s="10" t="s">
        <v>267</v>
      </c>
      <c r="G209" s="10" t="s">
        <v>268</v>
      </c>
      <c r="H209" s="12">
        <v>504854.4</v>
      </c>
      <c r="I209" s="12">
        <v>504854.4</v>
      </c>
      <c r="J209" s="12"/>
      <c r="K209" s="12"/>
      <c r="L209" s="12">
        <v>504854.4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21" customHeight="1">
      <c r="A210" s="14"/>
      <c r="B210" s="10" t="s">
        <v>396</v>
      </c>
      <c r="C210" s="10" t="s">
        <v>266</v>
      </c>
      <c r="D210" s="10" t="s">
        <v>269</v>
      </c>
      <c r="E210" s="10" t="s">
        <v>270</v>
      </c>
      <c r="F210" s="10" t="s">
        <v>271</v>
      </c>
      <c r="G210" s="10" t="s">
        <v>272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21" customHeight="1">
      <c r="A211" s="14"/>
      <c r="B211" s="10" t="s">
        <v>396</v>
      </c>
      <c r="C211" s="10" t="s">
        <v>266</v>
      </c>
      <c r="D211" s="10" t="s">
        <v>159</v>
      </c>
      <c r="E211" s="10" t="s">
        <v>160</v>
      </c>
      <c r="F211" s="10" t="s">
        <v>273</v>
      </c>
      <c r="G211" s="10" t="s">
        <v>274</v>
      </c>
      <c r="H211" s="12">
        <v>258535.14</v>
      </c>
      <c r="I211" s="12">
        <v>258535.14</v>
      </c>
      <c r="J211" s="12"/>
      <c r="K211" s="12"/>
      <c r="L211" s="12">
        <v>258535.14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21" customHeight="1">
      <c r="A212" s="14"/>
      <c r="B212" s="10" t="s">
        <v>396</v>
      </c>
      <c r="C212" s="10" t="s">
        <v>266</v>
      </c>
      <c r="D212" s="10" t="s">
        <v>157</v>
      </c>
      <c r="E212" s="10" t="s">
        <v>158</v>
      </c>
      <c r="F212" s="10" t="s">
        <v>273</v>
      </c>
      <c r="G212" s="10" t="s">
        <v>274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21" customHeight="1">
      <c r="A213" s="14"/>
      <c r="B213" s="10" t="s">
        <v>396</v>
      </c>
      <c r="C213" s="10" t="s">
        <v>266</v>
      </c>
      <c r="D213" s="10" t="s">
        <v>161</v>
      </c>
      <c r="E213" s="10" t="s">
        <v>162</v>
      </c>
      <c r="F213" s="10" t="s">
        <v>275</v>
      </c>
      <c r="G213" s="10" t="s">
        <v>276</v>
      </c>
      <c r="H213" s="12">
        <v>12084</v>
      </c>
      <c r="I213" s="12">
        <v>12084</v>
      </c>
      <c r="J213" s="12"/>
      <c r="K213" s="12"/>
      <c r="L213" s="12">
        <v>12084</v>
      </c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21" customHeight="1">
      <c r="A214" s="14"/>
      <c r="B214" s="10" t="s">
        <v>396</v>
      </c>
      <c r="C214" s="10" t="s">
        <v>266</v>
      </c>
      <c r="D214" s="10" t="s">
        <v>137</v>
      </c>
      <c r="E214" s="10" t="s">
        <v>138</v>
      </c>
      <c r="F214" s="10" t="s">
        <v>275</v>
      </c>
      <c r="G214" s="10" t="s">
        <v>276</v>
      </c>
      <c r="H214" s="12">
        <v>25489.38</v>
      </c>
      <c r="I214" s="12">
        <v>25489.38</v>
      </c>
      <c r="J214" s="12"/>
      <c r="K214" s="12"/>
      <c r="L214" s="12">
        <v>25489.38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21" customHeight="1">
      <c r="A215" s="14"/>
      <c r="B215" s="10" t="s">
        <v>396</v>
      </c>
      <c r="C215" s="10" t="s">
        <v>266</v>
      </c>
      <c r="D215" s="10" t="s">
        <v>161</v>
      </c>
      <c r="E215" s="10" t="s">
        <v>162</v>
      </c>
      <c r="F215" s="10" t="s">
        <v>275</v>
      </c>
      <c r="G215" s="10" t="s">
        <v>276</v>
      </c>
      <c r="H215" s="12">
        <v>7282.68</v>
      </c>
      <c r="I215" s="12">
        <v>7282.68</v>
      </c>
      <c r="J215" s="12"/>
      <c r="K215" s="12"/>
      <c r="L215" s="12">
        <v>7282.68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21" customHeight="1">
      <c r="A216" s="14"/>
      <c r="B216" s="10" t="s">
        <v>397</v>
      </c>
      <c r="C216" s="10" t="s">
        <v>172</v>
      </c>
      <c r="D216" s="10" t="s">
        <v>171</v>
      </c>
      <c r="E216" s="10" t="s">
        <v>172</v>
      </c>
      <c r="F216" s="10" t="s">
        <v>278</v>
      </c>
      <c r="G216" s="10" t="s">
        <v>172</v>
      </c>
      <c r="H216" s="12">
        <v>436960.8</v>
      </c>
      <c r="I216" s="12">
        <v>436960.8</v>
      </c>
      <c r="J216" s="12"/>
      <c r="K216" s="12"/>
      <c r="L216" s="12">
        <v>436960.8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21" customHeight="1">
      <c r="A217" s="14"/>
      <c r="B217" s="10" t="s">
        <v>398</v>
      </c>
      <c r="C217" s="10" t="s">
        <v>280</v>
      </c>
      <c r="D217" s="10" t="s">
        <v>137</v>
      </c>
      <c r="E217" s="10" t="s">
        <v>138</v>
      </c>
      <c r="F217" s="10" t="s">
        <v>281</v>
      </c>
      <c r="G217" s="10" t="s">
        <v>282</v>
      </c>
      <c r="H217" s="12">
        <v>25356.78</v>
      </c>
      <c r="I217" s="12">
        <v>25356.78</v>
      </c>
      <c r="J217" s="12"/>
      <c r="K217" s="12"/>
      <c r="L217" s="12">
        <v>25356.78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21" customHeight="1">
      <c r="A218" s="14"/>
      <c r="B218" s="10" t="s">
        <v>399</v>
      </c>
      <c r="C218" s="10" t="s">
        <v>284</v>
      </c>
      <c r="D218" s="10" t="s">
        <v>137</v>
      </c>
      <c r="E218" s="10" t="s">
        <v>138</v>
      </c>
      <c r="F218" s="10" t="s">
        <v>285</v>
      </c>
      <c r="G218" s="10" t="s">
        <v>284</v>
      </c>
      <c r="H218" s="12">
        <v>45672.24</v>
      </c>
      <c r="I218" s="12">
        <v>45672.24</v>
      </c>
      <c r="J218" s="12"/>
      <c r="K218" s="12"/>
      <c r="L218" s="12">
        <v>45672.24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21" customHeight="1">
      <c r="A219" s="14"/>
      <c r="B219" s="10" t="s">
        <v>400</v>
      </c>
      <c r="C219" s="10" t="s">
        <v>319</v>
      </c>
      <c r="D219" s="10" t="s">
        <v>121</v>
      </c>
      <c r="E219" s="10" t="s">
        <v>122</v>
      </c>
      <c r="F219" s="10" t="s">
        <v>320</v>
      </c>
      <c r="G219" s="10" t="s">
        <v>321</v>
      </c>
      <c r="H219" s="12">
        <v>173870.16</v>
      </c>
      <c r="I219" s="12">
        <v>173870.16</v>
      </c>
      <c r="J219" s="12"/>
      <c r="K219" s="12"/>
      <c r="L219" s="12">
        <v>173870.16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21" customHeight="1">
      <c r="A220" s="14"/>
      <c r="B220" s="10" t="s">
        <v>401</v>
      </c>
      <c r="C220" s="10" t="s">
        <v>339</v>
      </c>
      <c r="D220" s="10" t="s">
        <v>127</v>
      </c>
      <c r="E220" s="10" t="s">
        <v>128</v>
      </c>
      <c r="F220" s="10" t="s">
        <v>391</v>
      </c>
      <c r="G220" s="10" t="s">
        <v>392</v>
      </c>
      <c r="H220" s="12">
        <v>9996</v>
      </c>
      <c r="I220" s="12">
        <v>9996</v>
      </c>
      <c r="J220" s="12"/>
      <c r="K220" s="12"/>
      <c r="L220" s="12">
        <v>9996</v>
      </c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ht="21" customHeight="1">
      <c r="A221" s="14"/>
      <c r="B221" s="10" t="s">
        <v>402</v>
      </c>
      <c r="C221" s="10" t="s">
        <v>323</v>
      </c>
      <c r="D221" s="10" t="s">
        <v>139</v>
      </c>
      <c r="E221" s="10" t="s">
        <v>140</v>
      </c>
      <c r="F221" s="10" t="s">
        <v>324</v>
      </c>
      <c r="G221" s="10" t="s">
        <v>325</v>
      </c>
      <c r="H221" s="12">
        <v>54000</v>
      </c>
      <c r="I221" s="12">
        <v>54000</v>
      </c>
      <c r="J221" s="12"/>
      <c r="K221" s="12"/>
      <c r="L221" s="12">
        <v>54000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ht="21" customHeight="1">
      <c r="A222" s="75" t="s">
        <v>92</v>
      </c>
      <c r="B222" s="14"/>
      <c r="C222" s="14"/>
      <c r="D222" s="14"/>
      <c r="E222" s="14"/>
      <c r="F222" s="14"/>
      <c r="G222" s="14"/>
      <c r="H222" s="12">
        <v>3036354.96</v>
      </c>
      <c r="I222" s="12">
        <v>3036354.96</v>
      </c>
      <c r="J222" s="12"/>
      <c r="K222" s="12"/>
      <c r="L222" s="12">
        <v>3036354.96</v>
      </c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ht="21" customHeight="1">
      <c r="A223" s="14"/>
      <c r="B223" s="10" t="s">
        <v>403</v>
      </c>
      <c r="C223" s="10" t="s">
        <v>256</v>
      </c>
      <c r="D223" s="10" t="s">
        <v>137</v>
      </c>
      <c r="E223" s="10" t="s">
        <v>138</v>
      </c>
      <c r="F223" s="10" t="s">
        <v>257</v>
      </c>
      <c r="G223" s="10" t="s">
        <v>258</v>
      </c>
      <c r="H223" s="12">
        <v>803760</v>
      </c>
      <c r="I223" s="12">
        <v>803760</v>
      </c>
      <c r="J223" s="12"/>
      <c r="K223" s="12"/>
      <c r="L223" s="12">
        <v>803760</v>
      </c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ht="21" customHeight="1">
      <c r="A224" s="14"/>
      <c r="B224" s="10" t="s">
        <v>403</v>
      </c>
      <c r="C224" s="10" t="s">
        <v>256</v>
      </c>
      <c r="D224" s="10" t="s">
        <v>137</v>
      </c>
      <c r="E224" s="10" t="s">
        <v>138</v>
      </c>
      <c r="F224" s="10" t="s">
        <v>259</v>
      </c>
      <c r="G224" s="10" t="s">
        <v>260</v>
      </c>
      <c r="H224" s="12">
        <v>138000</v>
      </c>
      <c r="I224" s="12">
        <v>138000</v>
      </c>
      <c r="J224" s="12"/>
      <c r="K224" s="12"/>
      <c r="L224" s="12">
        <v>138000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ht="21" customHeight="1">
      <c r="A225" s="14"/>
      <c r="B225" s="10" t="s">
        <v>403</v>
      </c>
      <c r="C225" s="10" t="s">
        <v>256</v>
      </c>
      <c r="D225" s="10" t="s">
        <v>137</v>
      </c>
      <c r="E225" s="10" t="s">
        <v>138</v>
      </c>
      <c r="F225" s="10" t="s">
        <v>259</v>
      </c>
      <c r="G225" s="10" t="s">
        <v>260</v>
      </c>
      <c r="H225" s="12">
        <v>69324</v>
      </c>
      <c r="I225" s="12">
        <v>69324</v>
      </c>
      <c r="J225" s="12"/>
      <c r="K225" s="12"/>
      <c r="L225" s="12">
        <v>69324</v>
      </c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ht="21" customHeight="1">
      <c r="A226" s="14"/>
      <c r="B226" s="10" t="s">
        <v>404</v>
      </c>
      <c r="C226" s="10" t="s">
        <v>262</v>
      </c>
      <c r="D226" s="10" t="s">
        <v>137</v>
      </c>
      <c r="E226" s="10" t="s">
        <v>138</v>
      </c>
      <c r="F226" s="10" t="s">
        <v>263</v>
      </c>
      <c r="G226" s="10" t="s">
        <v>264</v>
      </c>
      <c r="H226" s="12">
        <v>414000</v>
      </c>
      <c r="I226" s="12">
        <v>414000</v>
      </c>
      <c r="J226" s="12"/>
      <c r="K226" s="12"/>
      <c r="L226" s="12">
        <v>414000</v>
      </c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ht="21" customHeight="1">
      <c r="A227" s="14"/>
      <c r="B227" s="10" t="s">
        <v>403</v>
      </c>
      <c r="C227" s="10" t="s">
        <v>256</v>
      </c>
      <c r="D227" s="10" t="s">
        <v>137</v>
      </c>
      <c r="E227" s="10" t="s">
        <v>138</v>
      </c>
      <c r="F227" s="10" t="s">
        <v>263</v>
      </c>
      <c r="G227" s="10" t="s">
        <v>264</v>
      </c>
      <c r="H227" s="12">
        <v>295440</v>
      </c>
      <c r="I227" s="12">
        <v>295440</v>
      </c>
      <c r="J227" s="12"/>
      <c r="K227" s="12"/>
      <c r="L227" s="12">
        <v>295440</v>
      </c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ht="21" customHeight="1">
      <c r="A228" s="14"/>
      <c r="B228" s="10" t="s">
        <v>403</v>
      </c>
      <c r="C228" s="10" t="s">
        <v>256</v>
      </c>
      <c r="D228" s="10" t="s">
        <v>137</v>
      </c>
      <c r="E228" s="10" t="s">
        <v>138</v>
      </c>
      <c r="F228" s="10" t="s">
        <v>263</v>
      </c>
      <c r="G228" s="10" t="s">
        <v>264</v>
      </c>
      <c r="H228" s="12">
        <v>621672</v>
      </c>
      <c r="I228" s="12">
        <v>621672</v>
      </c>
      <c r="J228" s="12"/>
      <c r="K228" s="12"/>
      <c r="L228" s="12">
        <v>621672</v>
      </c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ht="21" customHeight="1">
      <c r="A229" s="14"/>
      <c r="B229" s="10" t="s">
        <v>405</v>
      </c>
      <c r="C229" s="10" t="s">
        <v>266</v>
      </c>
      <c r="D229" s="10" t="s">
        <v>123</v>
      </c>
      <c r="E229" s="10" t="s">
        <v>124</v>
      </c>
      <c r="F229" s="10" t="s">
        <v>267</v>
      </c>
      <c r="G229" s="10" t="s">
        <v>268</v>
      </c>
      <c r="H229" s="12">
        <v>246687.35999999999</v>
      </c>
      <c r="I229" s="12">
        <v>246687.35999999999</v>
      </c>
      <c r="J229" s="12"/>
      <c r="K229" s="12"/>
      <c r="L229" s="12">
        <v>246687.35999999999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ht="21" customHeight="1">
      <c r="A230" s="14"/>
      <c r="B230" s="10" t="s">
        <v>405</v>
      </c>
      <c r="C230" s="10" t="s">
        <v>266</v>
      </c>
      <c r="D230" s="10" t="s">
        <v>269</v>
      </c>
      <c r="E230" s="10" t="s">
        <v>270</v>
      </c>
      <c r="F230" s="10" t="s">
        <v>271</v>
      </c>
      <c r="G230" s="10" t="s">
        <v>272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ht="21" customHeight="1">
      <c r="A231" s="14"/>
      <c r="B231" s="10" t="s">
        <v>405</v>
      </c>
      <c r="C231" s="10" t="s">
        <v>266</v>
      </c>
      <c r="D231" s="10" t="s">
        <v>159</v>
      </c>
      <c r="E231" s="10" t="s">
        <v>160</v>
      </c>
      <c r="F231" s="10" t="s">
        <v>273</v>
      </c>
      <c r="G231" s="10" t="s">
        <v>274</v>
      </c>
      <c r="H231" s="12">
        <v>127103.92</v>
      </c>
      <c r="I231" s="12">
        <v>127103.92</v>
      </c>
      <c r="J231" s="12"/>
      <c r="K231" s="12"/>
      <c r="L231" s="12">
        <v>127103.92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ht="21" customHeight="1">
      <c r="A232" s="14"/>
      <c r="B232" s="10" t="s">
        <v>405</v>
      </c>
      <c r="C232" s="10" t="s">
        <v>266</v>
      </c>
      <c r="D232" s="10" t="s">
        <v>157</v>
      </c>
      <c r="E232" s="10" t="s">
        <v>158</v>
      </c>
      <c r="F232" s="10" t="s">
        <v>273</v>
      </c>
      <c r="G232" s="10" t="s">
        <v>274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ht="21" customHeight="1">
      <c r="A233" s="14"/>
      <c r="B233" s="10" t="s">
        <v>405</v>
      </c>
      <c r="C233" s="10" t="s">
        <v>266</v>
      </c>
      <c r="D233" s="10" t="s">
        <v>161</v>
      </c>
      <c r="E233" s="10" t="s">
        <v>162</v>
      </c>
      <c r="F233" s="10" t="s">
        <v>275</v>
      </c>
      <c r="G233" s="10" t="s">
        <v>276</v>
      </c>
      <c r="H233" s="12">
        <v>5472</v>
      </c>
      <c r="I233" s="12">
        <v>5472</v>
      </c>
      <c r="J233" s="12"/>
      <c r="K233" s="12"/>
      <c r="L233" s="12">
        <v>5472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ht="21" customHeight="1">
      <c r="A234" s="14"/>
      <c r="B234" s="10" t="s">
        <v>405</v>
      </c>
      <c r="C234" s="10" t="s">
        <v>266</v>
      </c>
      <c r="D234" s="10" t="s">
        <v>137</v>
      </c>
      <c r="E234" s="10" t="s">
        <v>138</v>
      </c>
      <c r="F234" s="10" t="s">
        <v>275</v>
      </c>
      <c r="G234" s="10" t="s">
        <v>276</v>
      </c>
      <c r="H234" s="12">
        <v>12531.37</v>
      </c>
      <c r="I234" s="12">
        <v>12531.37</v>
      </c>
      <c r="J234" s="12"/>
      <c r="K234" s="12"/>
      <c r="L234" s="12">
        <v>12531.37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ht="21" customHeight="1">
      <c r="A235" s="14"/>
      <c r="B235" s="10" t="s">
        <v>405</v>
      </c>
      <c r="C235" s="10" t="s">
        <v>266</v>
      </c>
      <c r="D235" s="10" t="s">
        <v>161</v>
      </c>
      <c r="E235" s="10" t="s">
        <v>162</v>
      </c>
      <c r="F235" s="10" t="s">
        <v>275</v>
      </c>
      <c r="G235" s="10" t="s">
        <v>276</v>
      </c>
      <c r="H235" s="12">
        <v>3580.39</v>
      </c>
      <c r="I235" s="12">
        <v>3580.39</v>
      </c>
      <c r="J235" s="12"/>
      <c r="K235" s="12"/>
      <c r="L235" s="12">
        <v>3580.39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ht="21" customHeight="1">
      <c r="A236" s="14"/>
      <c r="B236" s="10" t="s">
        <v>406</v>
      </c>
      <c r="C236" s="10" t="s">
        <v>172</v>
      </c>
      <c r="D236" s="10" t="s">
        <v>171</v>
      </c>
      <c r="E236" s="10" t="s">
        <v>172</v>
      </c>
      <c r="F236" s="10" t="s">
        <v>278</v>
      </c>
      <c r="G236" s="10" t="s">
        <v>172</v>
      </c>
      <c r="H236" s="12">
        <v>214823.52</v>
      </c>
      <c r="I236" s="12">
        <v>214823.52</v>
      </c>
      <c r="J236" s="12"/>
      <c r="K236" s="12"/>
      <c r="L236" s="12">
        <v>214823.52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ht="21" customHeight="1">
      <c r="A237" s="14"/>
      <c r="B237" s="10" t="s">
        <v>407</v>
      </c>
      <c r="C237" s="10" t="s">
        <v>280</v>
      </c>
      <c r="D237" s="10" t="s">
        <v>137</v>
      </c>
      <c r="E237" s="10" t="s">
        <v>138</v>
      </c>
      <c r="F237" s="10" t="s">
        <v>281</v>
      </c>
      <c r="G237" s="10" t="s">
        <v>282</v>
      </c>
      <c r="H237" s="12">
        <v>12056.4</v>
      </c>
      <c r="I237" s="12">
        <v>12056.4</v>
      </c>
      <c r="J237" s="12"/>
      <c r="K237" s="12"/>
      <c r="L237" s="12">
        <v>12056.4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ht="21" customHeight="1">
      <c r="A238" s="14"/>
      <c r="B238" s="10" t="s">
        <v>408</v>
      </c>
      <c r="C238" s="10" t="s">
        <v>284</v>
      </c>
      <c r="D238" s="10" t="s">
        <v>137</v>
      </c>
      <c r="E238" s="10" t="s">
        <v>138</v>
      </c>
      <c r="F238" s="10" t="s">
        <v>285</v>
      </c>
      <c r="G238" s="10" t="s">
        <v>284</v>
      </c>
      <c r="H238" s="12">
        <v>21984</v>
      </c>
      <c r="I238" s="12">
        <v>21984</v>
      </c>
      <c r="J238" s="12"/>
      <c r="K238" s="12"/>
      <c r="L238" s="12">
        <v>21984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ht="21" customHeight="1">
      <c r="A239" s="14"/>
      <c r="B239" s="10" t="s">
        <v>409</v>
      </c>
      <c r="C239" s="10" t="s">
        <v>319</v>
      </c>
      <c r="D239" s="10" t="s">
        <v>121</v>
      </c>
      <c r="E239" s="10" t="s">
        <v>122</v>
      </c>
      <c r="F239" s="10" t="s">
        <v>320</v>
      </c>
      <c r="G239" s="10" t="s">
        <v>321</v>
      </c>
      <c r="H239" s="12">
        <v>21120</v>
      </c>
      <c r="I239" s="12">
        <v>21120</v>
      </c>
      <c r="J239" s="12"/>
      <c r="K239" s="12"/>
      <c r="L239" s="12">
        <v>21120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ht="21" customHeight="1">
      <c r="A240" s="14"/>
      <c r="B240" s="10" t="s">
        <v>410</v>
      </c>
      <c r="C240" s="10" t="s">
        <v>323</v>
      </c>
      <c r="D240" s="10" t="s">
        <v>139</v>
      </c>
      <c r="E240" s="10" t="s">
        <v>140</v>
      </c>
      <c r="F240" s="10" t="s">
        <v>324</v>
      </c>
      <c r="G240" s="10" t="s">
        <v>325</v>
      </c>
      <c r="H240" s="12">
        <v>28800</v>
      </c>
      <c r="I240" s="12">
        <v>28800</v>
      </c>
      <c r="J240" s="12"/>
      <c r="K240" s="12"/>
      <c r="L240" s="12">
        <v>28800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ht="21" customHeight="1">
      <c r="A241" s="75" t="s">
        <v>94</v>
      </c>
      <c r="B241" s="14"/>
      <c r="C241" s="14"/>
      <c r="D241" s="14"/>
      <c r="E241" s="14"/>
      <c r="F241" s="14"/>
      <c r="G241" s="14"/>
      <c r="H241" s="12">
        <v>4220245.6900000004</v>
      </c>
      <c r="I241" s="12">
        <v>4220245.6900000004</v>
      </c>
      <c r="J241" s="12"/>
      <c r="K241" s="12"/>
      <c r="L241" s="12">
        <v>4220245.6900000004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ht="21" customHeight="1">
      <c r="A242" s="14"/>
      <c r="B242" s="10" t="s">
        <v>411</v>
      </c>
      <c r="C242" s="10" t="s">
        <v>256</v>
      </c>
      <c r="D242" s="10" t="s">
        <v>137</v>
      </c>
      <c r="E242" s="10" t="s">
        <v>138</v>
      </c>
      <c r="F242" s="10" t="s">
        <v>257</v>
      </c>
      <c r="G242" s="10" t="s">
        <v>258</v>
      </c>
      <c r="H242" s="12">
        <v>1073880</v>
      </c>
      <c r="I242" s="12">
        <v>1073880</v>
      </c>
      <c r="J242" s="12"/>
      <c r="K242" s="12"/>
      <c r="L242" s="12">
        <v>1073880</v>
      </c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ht="21" customHeight="1">
      <c r="A243" s="14"/>
      <c r="B243" s="10" t="s">
        <v>411</v>
      </c>
      <c r="C243" s="10" t="s">
        <v>256</v>
      </c>
      <c r="D243" s="10" t="s">
        <v>137</v>
      </c>
      <c r="E243" s="10" t="s">
        <v>138</v>
      </c>
      <c r="F243" s="10" t="s">
        <v>259</v>
      </c>
      <c r="G243" s="10" t="s">
        <v>260</v>
      </c>
      <c r="H243" s="12">
        <v>192000</v>
      </c>
      <c r="I243" s="12">
        <v>192000</v>
      </c>
      <c r="J243" s="12"/>
      <c r="K243" s="12"/>
      <c r="L243" s="12">
        <v>192000</v>
      </c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ht="21" customHeight="1">
      <c r="A244" s="14"/>
      <c r="B244" s="10" t="s">
        <v>411</v>
      </c>
      <c r="C244" s="10" t="s">
        <v>256</v>
      </c>
      <c r="D244" s="10" t="s">
        <v>137</v>
      </c>
      <c r="E244" s="10" t="s">
        <v>138</v>
      </c>
      <c r="F244" s="10" t="s">
        <v>259</v>
      </c>
      <c r="G244" s="10" t="s">
        <v>260</v>
      </c>
      <c r="H244" s="12">
        <v>90048</v>
      </c>
      <c r="I244" s="12">
        <v>90048</v>
      </c>
      <c r="J244" s="12"/>
      <c r="K244" s="12"/>
      <c r="L244" s="12">
        <v>90048</v>
      </c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ht="21" customHeight="1">
      <c r="A245" s="14"/>
      <c r="B245" s="10" t="s">
        <v>412</v>
      </c>
      <c r="C245" s="10" t="s">
        <v>262</v>
      </c>
      <c r="D245" s="10" t="s">
        <v>137</v>
      </c>
      <c r="E245" s="10" t="s">
        <v>138</v>
      </c>
      <c r="F245" s="10" t="s">
        <v>263</v>
      </c>
      <c r="G245" s="10" t="s">
        <v>264</v>
      </c>
      <c r="H245" s="12">
        <v>576000</v>
      </c>
      <c r="I245" s="12">
        <v>576000</v>
      </c>
      <c r="J245" s="12"/>
      <c r="K245" s="12"/>
      <c r="L245" s="12">
        <v>576000</v>
      </c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ht="21" customHeight="1">
      <c r="A246" s="14"/>
      <c r="B246" s="10" t="s">
        <v>411</v>
      </c>
      <c r="C246" s="10" t="s">
        <v>256</v>
      </c>
      <c r="D246" s="10" t="s">
        <v>137</v>
      </c>
      <c r="E246" s="10" t="s">
        <v>138</v>
      </c>
      <c r="F246" s="10" t="s">
        <v>263</v>
      </c>
      <c r="G246" s="10" t="s">
        <v>264</v>
      </c>
      <c r="H246" s="12">
        <v>408960</v>
      </c>
      <c r="I246" s="12">
        <v>408960</v>
      </c>
      <c r="J246" s="12"/>
      <c r="K246" s="12"/>
      <c r="L246" s="12">
        <v>408960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ht="21" customHeight="1">
      <c r="A247" s="14"/>
      <c r="B247" s="10" t="s">
        <v>411</v>
      </c>
      <c r="C247" s="10" t="s">
        <v>256</v>
      </c>
      <c r="D247" s="10" t="s">
        <v>137</v>
      </c>
      <c r="E247" s="10" t="s">
        <v>138</v>
      </c>
      <c r="F247" s="10" t="s">
        <v>263</v>
      </c>
      <c r="G247" s="10" t="s">
        <v>264</v>
      </c>
      <c r="H247" s="12">
        <v>863040</v>
      </c>
      <c r="I247" s="12">
        <v>863040</v>
      </c>
      <c r="J247" s="12"/>
      <c r="K247" s="12"/>
      <c r="L247" s="12">
        <v>863040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ht="21" customHeight="1">
      <c r="A248" s="14"/>
      <c r="B248" s="10" t="s">
        <v>413</v>
      </c>
      <c r="C248" s="10" t="s">
        <v>266</v>
      </c>
      <c r="D248" s="10" t="s">
        <v>123</v>
      </c>
      <c r="E248" s="10" t="s">
        <v>124</v>
      </c>
      <c r="F248" s="10" t="s">
        <v>267</v>
      </c>
      <c r="G248" s="10" t="s">
        <v>268</v>
      </c>
      <c r="H248" s="12">
        <v>334452.47999999998</v>
      </c>
      <c r="I248" s="12">
        <v>334452.47999999998</v>
      </c>
      <c r="J248" s="12"/>
      <c r="K248" s="12"/>
      <c r="L248" s="12">
        <v>334452.47999999998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ht="21" customHeight="1">
      <c r="A249" s="14"/>
      <c r="B249" s="10" t="s">
        <v>413</v>
      </c>
      <c r="C249" s="10" t="s">
        <v>266</v>
      </c>
      <c r="D249" s="10" t="s">
        <v>269</v>
      </c>
      <c r="E249" s="10" t="s">
        <v>270</v>
      </c>
      <c r="F249" s="10" t="s">
        <v>271</v>
      </c>
      <c r="G249" s="10" t="s">
        <v>272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ht="21" customHeight="1">
      <c r="A250" s="14"/>
      <c r="B250" s="10" t="s">
        <v>413</v>
      </c>
      <c r="C250" s="10" t="s">
        <v>266</v>
      </c>
      <c r="D250" s="10" t="s">
        <v>159</v>
      </c>
      <c r="E250" s="10" t="s">
        <v>160</v>
      </c>
      <c r="F250" s="10" t="s">
        <v>273</v>
      </c>
      <c r="G250" s="10" t="s">
        <v>274</v>
      </c>
      <c r="H250" s="12">
        <v>172950.89</v>
      </c>
      <c r="I250" s="12">
        <v>172950.89</v>
      </c>
      <c r="J250" s="12"/>
      <c r="K250" s="12"/>
      <c r="L250" s="12">
        <v>172950.89</v>
      </c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ht="21" customHeight="1">
      <c r="A251" s="14"/>
      <c r="B251" s="10" t="s">
        <v>413</v>
      </c>
      <c r="C251" s="10" t="s">
        <v>266</v>
      </c>
      <c r="D251" s="10" t="s">
        <v>157</v>
      </c>
      <c r="E251" s="10" t="s">
        <v>158</v>
      </c>
      <c r="F251" s="10" t="s">
        <v>273</v>
      </c>
      <c r="G251" s="10" t="s">
        <v>274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ht="21" customHeight="1">
      <c r="A252" s="14"/>
      <c r="B252" s="10" t="s">
        <v>413</v>
      </c>
      <c r="C252" s="10" t="s">
        <v>266</v>
      </c>
      <c r="D252" s="10" t="s">
        <v>161</v>
      </c>
      <c r="E252" s="10" t="s">
        <v>162</v>
      </c>
      <c r="F252" s="10" t="s">
        <v>275</v>
      </c>
      <c r="G252" s="10" t="s">
        <v>276</v>
      </c>
      <c r="H252" s="12">
        <v>8436</v>
      </c>
      <c r="I252" s="12">
        <v>8436</v>
      </c>
      <c r="J252" s="12"/>
      <c r="K252" s="12"/>
      <c r="L252" s="12">
        <v>8436</v>
      </c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ht="21" customHeight="1">
      <c r="A253" s="14"/>
      <c r="B253" s="10" t="s">
        <v>413</v>
      </c>
      <c r="C253" s="10" t="s">
        <v>266</v>
      </c>
      <c r="D253" s="10" t="s">
        <v>137</v>
      </c>
      <c r="E253" s="10" t="s">
        <v>138</v>
      </c>
      <c r="F253" s="10" t="s">
        <v>275</v>
      </c>
      <c r="G253" s="10" t="s">
        <v>276</v>
      </c>
      <c r="H253" s="12">
        <v>17051.5</v>
      </c>
      <c r="I253" s="12">
        <v>17051.5</v>
      </c>
      <c r="J253" s="12"/>
      <c r="K253" s="12"/>
      <c r="L253" s="12">
        <v>17051.5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ht="21" customHeight="1">
      <c r="A254" s="14"/>
      <c r="B254" s="10" t="s">
        <v>413</v>
      </c>
      <c r="C254" s="10" t="s">
        <v>266</v>
      </c>
      <c r="D254" s="10" t="s">
        <v>161</v>
      </c>
      <c r="E254" s="10" t="s">
        <v>162</v>
      </c>
      <c r="F254" s="10" t="s">
        <v>275</v>
      </c>
      <c r="G254" s="10" t="s">
        <v>276</v>
      </c>
      <c r="H254" s="12">
        <v>4871.8599999999997</v>
      </c>
      <c r="I254" s="12">
        <v>4871.8599999999997</v>
      </c>
      <c r="J254" s="12"/>
      <c r="K254" s="12"/>
      <c r="L254" s="12">
        <v>4871.8599999999997</v>
      </c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21" customHeight="1">
      <c r="A255" s="14"/>
      <c r="B255" s="10" t="s">
        <v>414</v>
      </c>
      <c r="C255" s="10" t="s">
        <v>172</v>
      </c>
      <c r="D255" s="10" t="s">
        <v>171</v>
      </c>
      <c r="E255" s="10" t="s">
        <v>172</v>
      </c>
      <c r="F255" s="10" t="s">
        <v>278</v>
      </c>
      <c r="G255" s="10" t="s">
        <v>172</v>
      </c>
      <c r="H255" s="12">
        <v>292311.36</v>
      </c>
      <c r="I255" s="12">
        <v>292311.36</v>
      </c>
      <c r="J255" s="12"/>
      <c r="K255" s="12"/>
      <c r="L255" s="12">
        <v>292311.36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21" customHeight="1">
      <c r="A256" s="14"/>
      <c r="B256" s="10" t="s">
        <v>415</v>
      </c>
      <c r="C256" s="10" t="s">
        <v>280</v>
      </c>
      <c r="D256" s="10" t="s">
        <v>137</v>
      </c>
      <c r="E256" s="10" t="s">
        <v>138</v>
      </c>
      <c r="F256" s="10" t="s">
        <v>281</v>
      </c>
      <c r="G256" s="10" t="s">
        <v>282</v>
      </c>
      <c r="H256" s="12">
        <v>16108.2</v>
      </c>
      <c r="I256" s="12">
        <v>16108.2</v>
      </c>
      <c r="J256" s="12"/>
      <c r="K256" s="12"/>
      <c r="L256" s="12">
        <v>16108.2</v>
      </c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21" customHeight="1">
      <c r="A257" s="14"/>
      <c r="B257" s="10" t="s">
        <v>416</v>
      </c>
      <c r="C257" s="10" t="s">
        <v>284</v>
      </c>
      <c r="D257" s="10" t="s">
        <v>137</v>
      </c>
      <c r="E257" s="10" t="s">
        <v>138</v>
      </c>
      <c r="F257" s="10" t="s">
        <v>285</v>
      </c>
      <c r="G257" s="10" t="s">
        <v>284</v>
      </c>
      <c r="H257" s="12">
        <v>29656.799999999999</v>
      </c>
      <c r="I257" s="12">
        <v>29656.799999999999</v>
      </c>
      <c r="J257" s="12"/>
      <c r="K257" s="12"/>
      <c r="L257" s="12">
        <v>29656.799999999999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ht="21" customHeight="1">
      <c r="A258" s="14"/>
      <c r="B258" s="10" t="s">
        <v>417</v>
      </c>
      <c r="C258" s="10" t="s">
        <v>319</v>
      </c>
      <c r="D258" s="10" t="s">
        <v>121</v>
      </c>
      <c r="E258" s="10" t="s">
        <v>122</v>
      </c>
      <c r="F258" s="10" t="s">
        <v>320</v>
      </c>
      <c r="G258" s="10" t="s">
        <v>321</v>
      </c>
      <c r="H258" s="12">
        <v>106278.6</v>
      </c>
      <c r="I258" s="12">
        <v>106278.6</v>
      </c>
      <c r="J258" s="12"/>
      <c r="K258" s="12"/>
      <c r="L258" s="12">
        <v>106278.6</v>
      </c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ht="21" customHeight="1">
      <c r="A259" s="14"/>
      <c r="B259" s="10" t="s">
        <v>418</v>
      </c>
      <c r="C259" s="10" t="s">
        <v>323</v>
      </c>
      <c r="D259" s="10" t="s">
        <v>139</v>
      </c>
      <c r="E259" s="10" t="s">
        <v>140</v>
      </c>
      <c r="F259" s="10" t="s">
        <v>324</v>
      </c>
      <c r="G259" s="10" t="s">
        <v>325</v>
      </c>
      <c r="H259" s="12">
        <v>34200</v>
      </c>
      <c r="I259" s="12">
        <v>34200</v>
      </c>
      <c r="J259" s="12"/>
      <c r="K259" s="12"/>
      <c r="L259" s="12">
        <v>34200</v>
      </c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ht="21" customHeight="1">
      <c r="A260" s="75" t="s">
        <v>96</v>
      </c>
      <c r="B260" s="14"/>
      <c r="C260" s="14"/>
      <c r="D260" s="14"/>
      <c r="E260" s="14"/>
      <c r="F260" s="14"/>
      <c r="G260" s="14"/>
      <c r="H260" s="12">
        <v>4394063.53</v>
      </c>
      <c r="I260" s="12">
        <v>4394063.53</v>
      </c>
      <c r="J260" s="12"/>
      <c r="K260" s="12"/>
      <c r="L260" s="12">
        <v>4394063.53</v>
      </c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ht="21" customHeight="1">
      <c r="A261" s="14"/>
      <c r="B261" s="10" t="s">
        <v>419</v>
      </c>
      <c r="C261" s="10" t="s">
        <v>256</v>
      </c>
      <c r="D261" s="10" t="s">
        <v>137</v>
      </c>
      <c r="E261" s="10" t="s">
        <v>138</v>
      </c>
      <c r="F261" s="10" t="s">
        <v>257</v>
      </c>
      <c r="G261" s="10" t="s">
        <v>258</v>
      </c>
      <c r="H261" s="12">
        <v>1136136</v>
      </c>
      <c r="I261" s="12">
        <v>1136136</v>
      </c>
      <c r="J261" s="12"/>
      <c r="K261" s="12"/>
      <c r="L261" s="12">
        <v>1136136</v>
      </c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ht="21" customHeight="1">
      <c r="A262" s="14"/>
      <c r="B262" s="10" t="s">
        <v>419</v>
      </c>
      <c r="C262" s="10" t="s">
        <v>256</v>
      </c>
      <c r="D262" s="10" t="s">
        <v>137</v>
      </c>
      <c r="E262" s="10" t="s">
        <v>138</v>
      </c>
      <c r="F262" s="10" t="s">
        <v>259</v>
      </c>
      <c r="G262" s="10" t="s">
        <v>260</v>
      </c>
      <c r="H262" s="12">
        <v>192000</v>
      </c>
      <c r="I262" s="12">
        <v>192000</v>
      </c>
      <c r="J262" s="12"/>
      <c r="K262" s="12"/>
      <c r="L262" s="12">
        <v>192000</v>
      </c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ht="21" customHeight="1">
      <c r="A263" s="14"/>
      <c r="B263" s="10" t="s">
        <v>419</v>
      </c>
      <c r="C263" s="10" t="s">
        <v>256</v>
      </c>
      <c r="D263" s="10" t="s">
        <v>137</v>
      </c>
      <c r="E263" s="10" t="s">
        <v>138</v>
      </c>
      <c r="F263" s="10" t="s">
        <v>259</v>
      </c>
      <c r="G263" s="10" t="s">
        <v>260</v>
      </c>
      <c r="H263" s="12">
        <v>93132</v>
      </c>
      <c r="I263" s="12">
        <v>93132</v>
      </c>
      <c r="J263" s="12"/>
      <c r="K263" s="12"/>
      <c r="L263" s="12">
        <v>93132</v>
      </c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ht="21" customHeight="1">
      <c r="A264" s="14"/>
      <c r="B264" s="10" t="s">
        <v>420</v>
      </c>
      <c r="C264" s="10" t="s">
        <v>262</v>
      </c>
      <c r="D264" s="10" t="s">
        <v>137</v>
      </c>
      <c r="E264" s="10" t="s">
        <v>138</v>
      </c>
      <c r="F264" s="10" t="s">
        <v>263</v>
      </c>
      <c r="G264" s="10" t="s">
        <v>264</v>
      </c>
      <c r="H264" s="12">
        <v>576000</v>
      </c>
      <c r="I264" s="12">
        <v>576000</v>
      </c>
      <c r="J264" s="12"/>
      <c r="K264" s="12"/>
      <c r="L264" s="12">
        <v>576000</v>
      </c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ht="21" customHeight="1">
      <c r="A265" s="14"/>
      <c r="B265" s="10" t="s">
        <v>419</v>
      </c>
      <c r="C265" s="10" t="s">
        <v>256</v>
      </c>
      <c r="D265" s="10" t="s">
        <v>137</v>
      </c>
      <c r="E265" s="10" t="s">
        <v>138</v>
      </c>
      <c r="F265" s="10" t="s">
        <v>263</v>
      </c>
      <c r="G265" s="10" t="s">
        <v>264</v>
      </c>
      <c r="H265" s="12">
        <v>415140</v>
      </c>
      <c r="I265" s="12">
        <v>415140</v>
      </c>
      <c r="J265" s="12"/>
      <c r="K265" s="12"/>
      <c r="L265" s="12">
        <v>415140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ht="21" customHeight="1">
      <c r="A266" s="14"/>
      <c r="B266" s="10" t="s">
        <v>419</v>
      </c>
      <c r="C266" s="10" t="s">
        <v>256</v>
      </c>
      <c r="D266" s="10" t="s">
        <v>137</v>
      </c>
      <c r="E266" s="10" t="s">
        <v>138</v>
      </c>
      <c r="F266" s="10" t="s">
        <v>263</v>
      </c>
      <c r="G266" s="10" t="s">
        <v>264</v>
      </c>
      <c r="H266" s="12">
        <v>864540</v>
      </c>
      <c r="I266" s="12">
        <v>864540</v>
      </c>
      <c r="J266" s="12"/>
      <c r="K266" s="12"/>
      <c r="L266" s="12">
        <v>864540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ht="21" customHeight="1">
      <c r="A267" s="14"/>
      <c r="B267" s="10" t="s">
        <v>421</v>
      </c>
      <c r="C267" s="10" t="s">
        <v>266</v>
      </c>
      <c r="D267" s="10" t="s">
        <v>123</v>
      </c>
      <c r="E267" s="10" t="s">
        <v>124</v>
      </c>
      <c r="F267" s="10" t="s">
        <v>267</v>
      </c>
      <c r="G267" s="10" t="s">
        <v>268</v>
      </c>
      <c r="H267" s="12">
        <v>346135.68</v>
      </c>
      <c r="I267" s="12">
        <v>346135.68</v>
      </c>
      <c r="J267" s="12"/>
      <c r="K267" s="12"/>
      <c r="L267" s="12">
        <v>346135.68</v>
      </c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ht="21" customHeight="1">
      <c r="A268" s="14"/>
      <c r="B268" s="10" t="s">
        <v>421</v>
      </c>
      <c r="C268" s="10" t="s">
        <v>266</v>
      </c>
      <c r="D268" s="10" t="s">
        <v>269</v>
      </c>
      <c r="E268" s="10" t="s">
        <v>270</v>
      </c>
      <c r="F268" s="10" t="s">
        <v>271</v>
      </c>
      <c r="G268" s="10" t="s">
        <v>272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ht="21" customHeight="1">
      <c r="A269" s="14"/>
      <c r="B269" s="10" t="s">
        <v>421</v>
      </c>
      <c r="C269" s="10" t="s">
        <v>266</v>
      </c>
      <c r="D269" s="10" t="s">
        <v>159</v>
      </c>
      <c r="E269" s="10" t="s">
        <v>160</v>
      </c>
      <c r="F269" s="10" t="s">
        <v>273</v>
      </c>
      <c r="G269" s="10" t="s">
        <v>274</v>
      </c>
      <c r="H269" s="12">
        <v>178135.31</v>
      </c>
      <c r="I269" s="12">
        <v>178135.31</v>
      </c>
      <c r="J269" s="12"/>
      <c r="K269" s="12"/>
      <c r="L269" s="12">
        <v>178135.31</v>
      </c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ht="21" customHeight="1">
      <c r="A270" s="14"/>
      <c r="B270" s="10" t="s">
        <v>421</v>
      </c>
      <c r="C270" s="10" t="s">
        <v>266</v>
      </c>
      <c r="D270" s="10" t="s">
        <v>157</v>
      </c>
      <c r="E270" s="10" t="s">
        <v>158</v>
      </c>
      <c r="F270" s="10" t="s">
        <v>273</v>
      </c>
      <c r="G270" s="10" t="s">
        <v>274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ht="21" customHeight="1">
      <c r="A271" s="14"/>
      <c r="B271" s="10" t="s">
        <v>421</v>
      </c>
      <c r="C271" s="10" t="s">
        <v>266</v>
      </c>
      <c r="D271" s="10" t="s">
        <v>161</v>
      </c>
      <c r="E271" s="10" t="s">
        <v>162</v>
      </c>
      <c r="F271" s="10" t="s">
        <v>275</v>
      </c>
      <c r="G271" s="10" t="s">
        <v>276</v>
      </c>
      <c r="H271" s="12">
        <v>8664</v>
      </c>
      <c r="I271" s="12">
        <v>8664</v>
      </c>
      <c r="J271" s="12"/>
      <c r="K271" s="12"/>
      <c r="L271" s="12">
        <v>8664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ht="21" customHeight="1">
      <c r="A272" s="14"/>
      <c r="B272" s="10" t="s">
        <v>421</v>
      </c>
      <c r="C272" s="10" t="s">
        <v>266</v>
      </c>
      <c r="D272" s="10" t="s">
        <v>137</v>
      </c>
      <c r="E272" s="10" t="s">
        <v>138</v>
      </c>
      <c r="F272" s="10" t="s">
        <v>275</v>
      </c>
      <c r="G272" s="10" t="s">
        <v>276</v>
      </c>
      <c r="H272" s="12">
        <v>17562.64</v>
      </c>
      <c r="I272" s="12">
        <v>17562.64</v>
      </c>
      <c r="J272" s="12"/>
      <c r="K272" s="12"/>
      <c r="L272" s="12">
        <v>17562.64</v>
      </c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ht="21" customHeight="1">
      <c r="A273" s="14"/>
      <c r="B273" s="10" t="s">
        <v>421</v>
      </c>
      <c r="C273" s="10" t="s">
        <v>266</v>
      </c>
      <c r="D273" s="10" t="s">
        <v>161</v>
      </c>
      <c r="E273" s="10" t="s">
        <v>162</v>
      </c>
      <c r="F273" s="10" t="s">
        <v>275</v>
      </c>
      <c r="G273" s="10" t="s">
        <v>276</v>
      </c>
      <c r="H273" s="12">
        <v>5017.8999999999996</v>
      </c>
      <c r="I273" s="12">
        <v>5017.8999999999996</v>
      </c>
      <c r="J273" s="12"/>
      <c r="K273" s="12"/>
      <c r="L273" s="12">
        <v>5017.8999999999996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ht="21" customHeight="1">
      <c r="A274" s="14"/>
      <c r="B274" s="10" t="s">
        <v>422</v>
      </c>
      <c r="C274" s="10" t="s">
        <v>172</v>
      </c>
      <c r="D274" s="10" t="s">
        <v>171</v>
      </c>
      <c r="E274" s="10" t="s">
        <v>172</v>
      </c>
      <c r="F274" s="10" t="s">
        <v>278</v>
      </c>
      <c r="G274" s="10" t="s">
        <v>172</v>
      </c>
      <c r="H274" s="12">
        <v>301073.76</v>
      </c>
      <c r="I274" s="12">
        <v>301073.76</v>
      </c>
      <c r="J274" s="12"/>
      <c r="K274" s="12"/>
      <c r="L274" s="12">
        <v>301073.76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ht="21" customHeight="1">
      <c r="A275" s="14"/>
      <c r="B275" s="10" t="s">
        <v>423</v>
      </c>
      <c r="C275" s="10" t="s">
        <v>280</v>
      </c>
      <c r="D275" s="10" t="s">
        <v>137</v>
      </c>
      <c r="E275" s="10" t="s">
        <v>138</v>
      </c>
      <c r="F275" s="10" t="s">
        <v>281</v>
      </c>
      <c r="G275" s="10" t="s">
        <v>282</v>
      </c>
      <c r="H275" s="12">
        <v>17042.04</v>
      </c>
      <c r="I275" s="12">
        <v>17042.04</v>
      </c>
      <c r="J275" s="12"/>
      <c r="K275" s="12"/>
      <c r="L275" s="12">
        <v>17042.04</v>
      </c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ht="21" customHeight="1">
      <c r="A276" s="14"/>
      <c r="B276" s="10" t="s">
        <v>424</v>
      </c>
      <c r="C276" s="10" t="s">
        <v>284</v>
      </c>
      <c r="D276" s="10" t="s">
        <v>137</v>
      </c>
      <c r="E276" s="10" t="s">
        <v>138</v>
      </c>
      <c r="F276" s="10" t="s">
        <v>285</v>
      </c>
      <c r="G276" s="10" t="s">
        <v>284</v>
      </c>
      <c r="H276" s="12">
        <v>31025.52</v>
      </c>
      <c r="I276" s="12">
        <v>31025.52</v>
      </c>
      <c r="J276" s="12"/>
      <c r="K276" s="12"/>
      <c r="L276" s="12">
        <v>31025.52</v>
      </c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ht="21" customHeight="1">
      <c r="A277" s="14"/>
      <c r="B277" s="10" t="s">
        <v>425</v>
      </c>
      <c r="C277" s="10" t="s">
        <v>319</v>
      </c>
      <c r="D277" s="10" t="s">
        <v>121</v>
      </c>
      <c r="E277" s="10" t="s">
        <v>122</v>
      </c>
      <c r="F277" s="10" t="s">
        <v>320</v>
      </c>
      <c r="G277" s="10" t="s">
        <v>321</v>
      </c>
      <c r="H277" s="12">
        <v>141892.68</v>
      </c>
      <c r="I277" s="12">
        <v>141892.68</v>
      </c>
      <c r="J277" s="12"/>
      <c r="K277" s="12"/>
      <c r="L277" s="12">
        <v>141892.68</v>
      </c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ht="21" customHeight="1">
      <c r="A278" s="14"/>
      <c r="B278" s="10" t="s">
        <v>426</v>
      </c>
      <c r="C278" s="10" t="s">
        <v>339</v>
      </c>
      <c r="D278" s="10" t="s">
        <v>127</v>
      </c>
      <c r="E278" s="10" t="s">
        <v>128</v>
      </c>
      <c r="F278" s="10" t="s">
        <v>391</v>
      </c>
      <c r="G278" s="10" t="s">
        <v>392</v>
      </c>
      <c r="H278" s="12">
        <v>10416</v>
      </c>
      <c r="I278" s="12">
        <v>10416</v>
      </c>
      <c r="J278" s="12"/>
      <c r="K278" s="12"/>
      <c r="L278" s="12">
        <v>10416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ht="21" customHeight="1">
      <c r="A279" s="14"/>
      <c r="B279" s="10" t="s">
        <v>427</v>
      </c>
      <c r="C279" s="10" t="s">
        <v>323</v>
      </c>
      <c r="D279" s="10" t="s">
        <v>139</v>
      </c>
      <c r="E279" s="10" t="s">
        <v>140</v>
      </c>
      <c r="F279" s="10" t="s">
        <v>324</v>
      </c>
      <c r="G279" s="10" t="s">
        <v>325</v>
      </c>
      <c r="H279" s="12">
        <v>52200</v>
      </c>
      <c r="I279" s="12">
        <v>52200</v>
      </c>
      <c r="J279" s="12"/>
      <c r="K279" s="12"/>
      <c r="L279" s="12">
        <v>52200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ht="21" customHeight="1">
      <c r="A280" s="14"/>
      <c r="B280" s="10" t="s">
        <v>428</v>
      </c>
      <c r="C280" s="10" t="s">
        <v>356</v>
      </c>
      <c r="D280" s="10" t="s">
        <v>137</v>
      </c>
      <c r="E280" s="10" t="s">
        <v>138</v>
      </c>
      <c r="F280" s="10" t="s">
        <v>357</v>
      </c>
      <c r="G280" s="10" t="s">
        <v>358</v>
      </c>
      <c r="H280" s="12">
        <v>7950</v>
      </c>
      <c r="I280" s="12">
        <v>7950</v>
      </c>
      <c r="J280" s="12"/>
      <c r="K280" s="12"/>
      <c r="L280" s="12">
        <v>7950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ht="21" customHeight="1">
      <c r="A281" s="75" t="s">
        <v>98</v>
      </c>
      <c r="B281" s="14"/>
      <c r="C281" s="14"/>
      <c r="D281" s="14"/>
      <c r="E281" s="14"/>
      <c r="F281" s="14"/>
      <c r="G281" s="14"/>
      <c r="H281" s="12">
        <v>4570446.74</v>
      </c>
      <c r="I281" s="12">
        <v>4570446.74</v>
      </c>
      <c r="J281" s="12"/>
      <c r="K281" s="12"/>
      <c r="L281" s="12">
        <v>4570446.74</v>
      </c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ht="21" customHeight="1">
      <c r="A282" s="14"/>
      <c r="B282" s="10" t="s">
        <v>429</v>
      </c>
      <c r="C282" s="10" t="s">
        <v>256</v>
      </c>
      <c r="D282" s="10" t="s">
        <v>137</v>
      </c>
      <c r="E282" s="10" t="s">
        <v>138</v>
      </c>
      <c r="F282" s="10" t="s">
        <v>257</v>
      </c>
      <c r="G282" s="10" t="s">
        <v>258</v>
      </c>
      <c r="H282" s="12">
        <v>1161948</v>
      </c>
      <c r="I282" s="12">
        <v>1161948</v>
      </c>
      <c r="J282" s="12"/>
      <c r="K282" s="12"/>
      <c r="L282" s="12">
        <v>1161948</v>
      </c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ht="21" customHeight="1">
      <c r="A283" s="14"/>
      <c r="B283" s="10" t="s">
        <v>429</v>
      </c>
      <c r="C283" s="10" t="s">
        <v>256</v>
      </c>
      <c r="D283" s="10" t="s">
        <v>137</v>
      </c>
      <c r="E283" s="10" t="s">
        <v>138</v>
      </c>
      <c r="F283" s="10" t="s">
        <v>259</v>
      </c>
      <c r="G283" s="10" t="s">
        <v>260</v>
      </c>
      <c r="H283" s="12">
        <v>204000</v>
      </c>
      <c r="I283" s="12">
        <v>204000</v>
      </c>
      <c r="J283" s="12"/>
      <c r="K283" s="12"/>
      <c r="L283" s="12">
        <v>204000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ht="21" customHeight="1">
      <c r="A284" s="14"/>
      <c r="B284" s="10" t="s">
        <v>429</v>
      </c>
      <c r="C284" s="10" t="s">
        <v>256</v>
      </c>
      <c r="D284" s="10" t="s">
        <v>137</v>
      </c>
      <c r="E284" s="10" t="s">
        <v>138</v>
      </c>
      <c r="F284" s="10" t="s">
        <v>259</v>
      </c>
      <c r="G284" s="10" t="s">
        <v>260</v>
      </c>
      <c r="H284" s="12">
        <v>97920</v>
      </c>
      <c r="I284" s="12">
        <v>97920</v>
      </c>
      <c r="J284" s="12"/>
      <c r="K284" s="12"/>
      <c r="L284" s="12">
        <v>97920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ht="21" customHeight="1">
      <c r="A285" s="14"/>
      <c r="B285" s="10" t="s">
        <v>430</v>
      </c>
      <c r="C285" s="10" t="s">
        <v>262</v>
      </c>
      <c r="D285" s="10" t="s">
        <v>137</v>
      </c>
      <c r="E285" s="10" t="s">
        <v>138</v>
      </c>
      <c r="F285" s="10" t="s">
        <v>263</v>
      </c>
      <c r="G285" s="10" t="s">
        <v>264</v>
      </c>
      <c r="H285" s="12">
        <v>612000</v>
      </c>
      <c r="I285" s="12">
        <v>612000</v>
      </c>
      <c r="J285" s="12"/>
      <c r="K285" s="12"/>
      <c r="L285" s="12">
        <v>612000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ht="21" customHeight="1">
      <c r="A286" s="14"/>
      <c r="B286" s="10" t="s">
        <v>429</v>
      </c>
      <c r="C286" s="10" t="s">
        <v>256</v>
      </c>
      <c r="D286" s="10" t="s">
        <v>137</v>
      </c>
      <c r="E286" s="10" t="s">
        <v>138</v>
      </c>
      <c r="F286" s="10" t="s">
        <v>263</v>
      </c>
      <c r="G286" s="10" t="s">
        <v>264</v>
      </c>
      <c r="H286" s="12">
        <v>438720</v>
      </c>
      <c r="I286" s="12">
        <v>438720</v>
      </c>
      <c r="J286" s="12"/>
      <c r="K286" s="12"/>
      <c r="L286" s="12">
        <v>438720</v>
      </c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ht="21" customHeight="1">
      <c r="A287" s="14"/>
      <c r="B287" s="10" t="s">
        <v>429</v>
      </c>
      <c r="C287" s="10" t="s">
        <v>256</v>
      </c>
      <c r="D287" s="10" t="s">
        <v>137</v>
      </c>
      <c r="E287" s="10" t="s">
        <v>138</v>
      </c>
      <c r="F287" s="10" t="s">
        <v>263</v>
      </c>
      <c r="G287" s="10" t="s">
        <v>264</v>
      </c>
      <c r="H287" s="12">
        <v>918552</v>
      </c>
      <c r="I287" s="12">
        <v>918552</v>
      </c>
      <c r="J287" s="12"/>
      <c r="K287" s="12"/>
      <c r="L287" s="12">
        <v>918552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ht="21" customHeight="1">
      <c r="A288" s="14"/>
      <c r="B288" s="10" t="s">
        <v>431</v>
      </c>
      <c r="C288" s="10" t="s">
        <v>266</v>
      </c>
      <c r="D288" s="10" t="s">
        <v>123</v>
      </c>
      <c r="E288" s="10" t="s">
        <v>124</v>
      </c>
      <c r="F288" s="10" t="s">
        <v>267</v>
      </c>
      <c r="G288" s="10" t="s">
        <v>268</v>
      </c>
      <c r="H288" s="12">
        <v>359990.4</v>
      </c>
      <c r="I288" s="12">
        <v>359990.4</v>
      </c>
      <c r="J288" s="12"/>
      <c r="K288" s="12"/>
      <c r="L288" s="12">
        <v>359990.4</v>
      </c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ht="21" customHeight="1">
      <c r="A289" s="14"/>
      <c r="B289" s="10" t="s">
        <v>431</v>
      </c>
      <c r="C289" s="10" t="s">
        <v>266</v>
      </c>
      <c r="D289" s="10" t="s">
        <v>269</v>
      </c>
      <c r="E289" s="10" t="s">
        <v>270</v>
      </c>
      <c r="F289" s="10" t="s">
        <v>271</v>
      </c>
      <c r="G289" s="10" t="s">
        <v>272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ht="21" customHeight="1">
      <c r="A290" s="14"/>
      <c r="B290" s="10" t="s">
        <v>431</v>
      </c>
      <c r="C290" s="10" t="s">
        <v>266</v>
      </c>
      <c r="D290" s="10" t="s">
        <v>159</v>
      </c>
      <c r="E290" s="10" t="s">
        <v>160</v>
      </c>
      <c r="F290" s="10" t="s">
        <v>273</v>
      </c>
      <c r="G290" s="10" t="s">
        <v>274</v>
      </c>
      <c r="H290" s="12">
        <v>185816.94</v>
      </c>
      <c r="I290" s="12">
        <v>185816.94</v>
      </c>
      <c r="J290" s="12"/>
      <c r="K290" s="12"/>
      <c r="L290" s="12">
        <v>185816.94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ht="21" customHeight="1">
      <c r="A291" s="14"/>
      <c r="B291" s="10" t="s">
        <v>431</v>
      </c>
      <c r="C291" s="10" t="s">
        <v>266</v>
      </c>
      <c r="D291" s="10" t="s">
        <v>157</v>
      </c>
      <c r="E291" s="10" t="s">
        <v>158</v>
      </c>
      <c r="F291" s="10" t="s">
        <v>273</v>
      </c>
      <c r="G291" s="10" t="s">
        <v>274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ht="21" customHeight="1">
      <c r="A292" s="14"/>
      <c r="B292" s="10" t="s">
        <v>431</v>
      </c>
      <c r="C292" s="10" t="s">
        <v>266</v>
      </c>
      <c r="D292" s="10" t="s">
        <v>161</v>
      </c>
      <c r="E292" s="10" t="s">
        <v>162</v>
      </c>
      <c r="F292" s="10" t="s">
        <v>275</v>
      </c>
      <c r="G292" s="10" t="s">
        <v>276</v>
      </c>
      <c r="H292" s="12">
        <v>8436</v>
      </c>
      <c r="I292" s="12">
        <v>8436</v>
      </c>
      <c r="J292" s="12"/>
      <c r="K292" s="12"/>
      <c r="L292" s="12">
        <v>8436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ht="21" customHeight="1">
      <c r="A293" s="14"/>
      <c r="B293" s="10" t="s">
        <v>431</v>
      </c>
      <c r="C293" s="10" t="s">
        <v>266</v>
      </c>
      <c r="D293" s="10" t="s">
        <v>137</v>
      </c>
      <c r="E293" s="10" t="s">
        <v>138</v>
      </c>
      <c r="F293" s="10" t="s">
        <v>275</v>
      </c>
      <c r="G293" s="10" t="s">
        <v>276</v>
      </c>
      <c r="H293" s="12">
        <v>18319.98</v>
      </c>
      <c r="I293" s="12">
        <v>18319.98</v>
      </c>
      <c r="J293" s="12"/>
      <c r="K293" s="12"/>
      <c r="L293" s="12">
        <v>18319.98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ht="21" customHeight="1">
      <c r="A294" s="14"/>
      <c r="B294" s="10" t="s">
        <v>431</v>
      </c>
      <c r="C294" s="10" t="s">
        <v>266</v>
      </c>
      <c r="D294" s="10" t="s">
        <v>161</v>
      </c>
      <c r="E294" s="10" t="s">
        <v>162</v>
      </c>
      <c r="F294" s="10" t="s">
        <v>275</v>
      </c>
      <c r="G294" s="10" t="s">
        <v>276</v>
      </c>
      <c r="H294" s="12">
        <v>5234.28</v>
      </c>
      <c r="I294" s="12">
        <v>5234.28</v>
      </c>
      <c r="J294" s="12"/>
      <c r="K294" s="12"/>
      <c r="L294" s="12">
        <v>5234.28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ht="21" customHeight="1">
      <c r="A295" s="14"/>
      <c r="B295" s="10" t="s">
        <v>432</v>
      </c>
      <c r="C295" s="10" t="s">
        <v>172</v>
      </c>
      <c r="D295" s="10" t="s">
        <v>171</v>
      </c>
      <c r="E295" s="10" t="s">
        <v>172</v>
      </c>
      <c r="F295" s="10" t="s">
        <v>278</v>
      </c>
      <c r="G295" s="10" t="s">
        <v>172</v>
      </c>
      <c r="H295" s="12">
        <v>314056.8</v>
      </c>
      <c r="I295" s="12">
        <v>314056.8</v>
      </c>
      <c r="J295" s="12"/>
      <c r="K295" s="12"/>
      <c r="L295" s="12">
        <v>314056.8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ht="21" customHeight="1">
      <c r="A296" s="14"/>
      <c r="B296" s="10" t="s">
        <v>433</v>
      </c>
      <c r="C296" s="10" t="s">
        <v>280</v>
      </c>
      <c r="D296" s="10" t="s">
        <v>137</v>
      </c>
      <c r="E296" s="10" t="s">
        <v>138</v>
      </c>
      <c r="F296" s="10" t="s">
        <v>281</v>
      </c>
      <c r="G296" s="10" t="s">
        <v>282</v>
      </c>
      <c r="H296" s="12">
        <v>17429.22</v>
      </c>
      <c r="I296" s="12">
        <v>17429.22</v>
      </c>
      <c r="J296" s="12"/>
      <c r="K296" s="12"/>
      <c r="L296" s="12">
        <v>17429.22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21" customHeight="1">
      <c r="A297" s="14"/>
      <c r="B297" s="10" t="s">
        <v>434</v>
      </c>
      <c r="C297" s="10" t="s">
        <v>284</v>
      </c>
      <c r="D297" s="10" t="s">
        <v>137</v>
      </c>
      <c r="E297" s="10" t="s">
        <v>138</v>
      </c>
      <c r="F297" s="10" t="s">
        <v>285</v>
      </c>
      <c r="G297" s="10" t="s">
        <v>284</v>
      </c>
      <c r="H297" s="12">
        <v>32013.360000000001</v>
      </c>
      <c r="I297" s="12">
        <v>32013.360000000001</v>
      </c>
      <c r="J297" s="12"/>
      <c r="K297" s="12"/>
      <c r="L297" s="12">
        <v>32013.360000000001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21" customHeight="1">
      <c r="A298" s="14"/>
      <c r="B298" s="10" t="s">
        <v>435</v>
      </c>
      <c r="C298" s="10" t="s">
        <v>319</v>
      </c>
      <c r="D298" s="10" t="s">
        <v>121</v>
      </c>
      <c r="E298" s="10" t="s">
        <v>122</v>
      </c>
      <c r="F298" s="10" t="s">
        <v>320</v>
      </c>
      <c r="G298" s="10" t="s">
        <v>321</v>
      </c>
      <c r="H298" s="12">
        <v>66294.36</v>
      </c>
      <c r="I298" s="12">
        <v>66294.36</v>
      </c>
      <c r="J298" s="12"/>
      <c r="K298" s="12"/>
      <c r="L298" s="12">
        <v>66294.36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ht="21" customHeight="1">
      <c r="A299" s="14"/>
      <c r="B299" s="10" t="s">
        <v>436</v>
      </c>
      <c r="C299" s="10" t="s">
        <v>339</v>
      </c>
      <c r="D299" s="10" t="s">
        <v>127</v>
      </c>
      <c r="E299" s="10" t="s">
        <v>128</v>
      </c>
      <c r="F299" s="10" t="s">
        <v>391</v>
      </c>
      <c r="G299" s="10" t="s">
        <v>392</v>
      </c>
      <c r="H299" s="12">
        <v>18636</v>
      </c>
      <c r="I299" s="12">
        <v>18636</v>
      </c>
      <c r="J299" s="12"/>
      <c r="K299" s="12"/>
      <c r="L299" s="12">
        <v>18636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ht="21" customHeight="1">
      <c r="A300" s="14"/>
      <c r="B300" s="10" t="s">
        <v>437</v>
      </c>
      <c r="C300" s="10" t="s">
        <v>438</v>
      </c>
      <c r="D300" s="10" t="s">
        <v>127</v>
      </c>
      <c r="E300" s="10" t="s">
        <v>128</v>
      </c>
      <c r="F300" s="10" t="s">
        <v>391</v>
      </c>
      <c r="G300" s="10" t="s">
        <v>392</v>
      </c>
      <c r="H300" s="12">
        <v>51379.4</v>
      </c>
      <c r="I300" s="12">
        <v>51379.4</v>
      </c>
      <c r="J300" s="12"/>
      <c r="K300" s="12"/>
      <c r="L300" s="12">
        <v>51379.4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ht="21" customHeight="1">
      <c r="A301" s="14"/>
      <c r="B301" s="10" t="s">
        <v>439</v>
      </c>
      <c r="C301" s="10" t="s">
        <v>323</v>
      </c>
      <c r="D301" s="10" t="s">
        <v>139</v>
      </c>
      <c r="E301" s="10" t="s">
        <v>140</v>
      </c>
      <c r="F301" s="10" t="s">
        <v>324</v>
      </c>
      <c r="G301" s="10" t="s">
        <v>325</v>
      </c>
      <c r="H301" s="12">
        <v>59400</v>
      </c>
      <c r="I301" s="12">
        <v>59400</v>
      </c>
      <c r="J301" s="12"/>
      <c r="K301" s="12"/>
      <c r="L301" s="12">
        <v>59400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ht="21" customHeight="1">
      <c r="A302" s="14"/>
      <c r="B302" s="10" t="s">
        <v>440</v>
      </c>
      <c r="C302" s="10" t="s">
        <v>356</v>
      </c>
      <c r="D302" s="10" t="s">
        <v>121</v>
      </c>
      <c r="E302" s="10" t="s">
        <v>122</v>
      </c>
      <c r="F302" s="10" t="s">
        <v>357</v>
      </c>
      <c r="G302" s="10" t="s">
        <v>358</v>
      </c>
      <c r="H302" s="12">
        <v>300</v>
      </c>
      <c r="I302" s="12">
        <v>300</v>
      </c>
      <c r="J302" s="12"/>
      <c r="K302" s="12"/>
      <c r="L302" s="12">
        <v>300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ht="21" customHeight="1">
      <c r="A303" s="75" t="s">
        <v>100</v>
      </c>
      <c r="B303" s="14"/>
      <c r="C303" s="14"/>
      <c r="D303" s="14"/>
      <c r="E303" s="14"/>
      <c r="F303" s="14"/>
      <c r="G303" s="14"/>
      <c r="H303" s="12">
        <v>6084464.5199999996</v>
      </c>
      <c r="I303" s="12">
        <v>6084464.5199999996</v>
      </c>
      <c r="J303" s="12"/>
      <c r="K303" s="12"/>
      <c r="L303" s="12">
        <v>6084464.5199999996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ht="21" customHeight="1">
      <c r="A304" s="14"/>
      <c r="B304" s="10" t="s">
        <v>441</v>
      </c>
      <c r="C304" s="10" t="s">
        <v>256</v>
      </c>
      <c r="D304" s="10" t="s">
        <v>137</v>
      </c>
      <c r="E304" s="10" t="s">
        <v>138</v>
      </c>
      <c r="F304" s="10" t="s">
        <v>257</v>
      </c>
      <c r="G304" s="10" t="s">
        <v>258</v>
      </c>
      <c r="H304" s="12">
        <v>1638432</v>
      </c>
      <c r="I304" s="12">
        <v>1638432</v>
      </c>
      <c r="J304" s="12"/>
      <c r="K304" s="12"/>
      <c r="L304" s="12">
        <v>1638432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ht="21" customHeight="1">
      <c r="A305" s="14"/>
      <c r="B305" s="10" t="s">
        <v>441</v>
      </c>
      <c r="C305" s="10" t="s">
        <v>256</v>
      </c>
      <c r="D305" s="10" t="s">
        <v>137</v>
      </c>
      <c r="E305" s="10" t="s">
        <v>138</v>
      </c>
      <c r="F305" s="10" t="s">
        <v>259</v>
      </c>
      <c r="G305" s="10" t="s">
        <v>260</v>
      </c>
      <c r="H305" s="12">
        <v>264000</v>
      </c>
      <c r="I305" s="12">
        <v>264000</v>
      </c>
      <c r="J305" s="12"/>
      <c r="K305" s="12"/>
      <c r="L305" s="12">
        <v>264000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ht="21" customHeight="1">
      <c r="A306" s="14"/>
      <c r="B306" s="10" t="s">
        <v>441</v>
      </c>
      <c r="C306" s="10" t="s">
        <v>256</v>
      </c>
      <c r="D306" s="10" t="s">
        <v>137</v>
      </c>
      <c r="E306" s="10" t="s">
        <v>138</v>
      </c>
      <c r="F306" s="10" t="s">
        <v>259</v>
      </c>
      <c r="G306" s="10" t="s">
        <v>260</v>
      </c>
      <c r="H306" s="12">
        <v>131700</v>
      </c>
      <c r="I306" s="12">
        <v>131700</v>
      </c>
      <c r="J306" s="12"/>
      <c r="K306" s="12"/>
      <c r="L306" s="12">
        <v>131700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ht="21" customHeight="1">
      <c r="A307" s="14"/>
      <c r="B307" s="10" t="s">
        <v>442</v>
      </c>
      <c r="C307" s="10" t="s">
        <v>262</v>
      </c>
      <c r="D307" s="10" t="s">
        <v>137</v>
      </c>
      <c r="E307" s="10" t="s">
        <v>138</v>
      </c>
      <c r="F307" s="10" t="s">
        <v>263</v>
      </c>
      <c r="G307" s="10" t="s">
        <v>264</v>
      </c>
      <c r="H307" s="12">
        <v>792000</v>
      </c>
      <c r="I307" s="12">
        <v>792000</v>
      </c>
      <c r="J307" s="12"/>
      <c r="K307" s="12"/>
      <c r="L307" s="12">
        <v>792000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ht="21" customHeight="1">
      <c r="A308" s="14"/>
      <c r="B308" s="10" t="s">
        <v>441</v>
      </c>
      <c r="C308" s="10" t="s">
        <v>256</v>
      </c>
      <c r="D308" s="10" t="s">
        <v>137</v>
      </c>
      <c r="E308" s="10" t="s">
        <v>138</v>
      </c>
      <c r="F308" s="10" t="s">
        <v>263</v>
      </c>
      <c r="G308" s="10" t="s">
        <v>264</v>
      </c>
      <c r="H308" s="12">
        <v>576900</v>
      </c>
      <c r="I308" s="12">
        <v>576900</v>
      </c>
      <c r="J308" s="12"/>
      <c r="K308" s="12"/>
      <c r="L308" s="12">
        <v>576900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ht="21" customHeight="1">
      <c r="A309" s="14"/>
      <c r="B309" s="10" t="s">
        <v>441</v>
      </c>
      <c r="C309" s="10" t="s">
        <v>256</v>
      </c>
      <c r="D309" s="10" t="s">
        <v>137</v>
      </c>
      <c r="E309" s="10" t="s">
        <v>138</v>
      </c>
      <c r="F309" s="10" t="s">
        <v>263</v>
      </c>
      <c r="G309" s="10" t="s">
        <v>264</v>
      </c>
      <c r="H309" s="12">
        <v>1194648</v>
      </c>
      <c r="I309" s="12">
        <v>1194648</v>
      </c>
      <c r="J309" s="12"/>
      <c r="K309" s="12"/>
      <c r="L309" s="12">
        <v>1194648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ht="21" customHeight="1">
      <c r="A310" s="14"/>
      <c r="B310" s="10" t="s">
        <v>443</v>
      </c>
      <c r="C310" s="10" t="s">
        <v>266</v>
      </c>
      <c r="D310" s="10" t="s">
        <v>123</v>
      </c>
      <c r="E310" s="10" t="s">
        <v>124</v>
      </c>
      <c r="F310" s="10" t="s">
        <v>267</v>
      </c>
      <c r="G310" s="10" t="s">
        <v>268</v>
      </c>
      <c r="H310" s="12">
        <v>490636.79999999999</v>
      </c>
      <c r="I310" s="12">
        <v>490636.79999999999</v>
      </c>
      <c r="J310" s="12"/>
      <c r="K310" s="12"/>
      <c r="L310" s="12">
        <v>490636.79999999999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ht="21" customHeight="1">
      <c r="A311" s="14"/>
      <c r="B311" s="10" t="s">
        <v>443</v>
      </c>
      <c r="C311" s="10" t="s">
        <v>266</v>
      </c>
      <c r="D311" s="10" t="s">
        <v>269</v>
      </c>
      <c r="E311" s="10" t="s">
        <v>270</v>
      </c>
      <c r="F311" s="10" t="s">
        <v>271</v>
      </c>
      <c r="G311" s="10" t="s">
        <v>272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ht="21" customHeight="1">
      <c r="A312" s="14"/>
      <c r="B312" s="10" t="s">
        <v>443</v>
      </c>
      <c r="C312" s="10" t="s">
        <v>266</v>
      </c>
      <c r="D312" s="10" t="s">
        <v>159</v>
      </c>
      <c r="E312" s="10" t="s">
        <v>160</v>
      </c>
      <c r="F312" s="10" t="s">
        <v>273</v>
      </c>
      <c r="G312" s="10" t="s">
        <v>274</v>
      </c>
      <c r="H312" s="12">
        <v>251459.28</v>
      </c>
      <c r="I312" s="12">
        <v>251459.28</v>
      </c>
      <c r="J312" s="12"/>
      <c r="K312" s="12"/>
      <c r="L312" s="12">
        <v>251459.28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ht="21" customHeight="1">
      <c r="A313" s="14"/>
      <c r="B313" s="10" t="s">
        <v>443</v>
      </c>
      <c r="C313" s="10" t="s">
        <v>266</v>
      </c>
      <c r="D313" s="10" t="s">
        <v>157</v>
      </c>
      <c r="E313" s="10" t="s">
        <v>158</v>
      </c>
      <c r="F313" s="10" t="s">
        <v>273</v>
      </c>
      <c r="G313" s="10" t="s">
        <v>274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ht="21" customHeight="1">
      <c r="A314" s="14"/>
      <c r="B314" s="10" t="s">
        <v>443</v>
      </c>
      <c r="C314" s="10" t="s">
        <v>266</v>
      </c>
      <c r="D314" s="10" t="s">
        <v>161</v>
      </c>
      <c r="E314" s="10" t="s">
        <v>162</v>
      </c>
      <c r="F314" s="10" t="s">
        <v>275</v>
      </c>
      <c r="G314" s="10" t="s">
        <v>276</v>
      </c>
      <c r="H314" s="12">
        <v>11400</v>
      </c>
      <c r="I314" s="12">
        <v>11400</v>
      </c>
      <c r="J314" s="12"/>
      <c r="K314" s="12"/>
      <c r="L314" s="12">
        <v>11400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ht="21" customHeight="1">
      <c r="A315" s="14"/>
      <c r="B315" s="10" t="s">
        <v>443</v>
      </c>
      <c r="C315" s="10" t="s">
        <v>266</v>
      </c>
      <c r="D315" s="10" t="s">
        <v>137</v>
      </c>
      <c r="E315" s="10" t="s">
        <v>138</v>
      </c>
      <c r="F315" s="10" t="s">
        <v>275</v>
      </c>
      <c r="G315" s="10" t="s">
        <v>276</v>
      </c>
      <c r="H315" s="12">
        <v>24791.759999999998</v>
      </c>
      <c r="I315" s="12">
        <v>24791.759999999998</v>
      </c>
      <c r="J315" s="12"/>
      <c r="K315" s="12"/>
      <c r="L315" s="12">
        <v>24791.759999999998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ht="21" customHeight="1">
      <c r="A316" s="14"/>
      <c r="B316" s="10" t="s">
        <v>443</v>
      </c>
      <c r="C316" s="10" t="s">
        <v>266</v>
      </c>
      <c r="D316" s="10" t="s">
        <v>161</v>
      </c>
      <c r="E316" s="10" t="s">
        <v>162</v>
      </c>
      <c r="F316" s="10" t="s">
        <v>275</v>
      </c>
      <c r="G316" s="10" t="s">
        <v>276</v>
      </c>
      <c r="H316" s="12">
        <v>7083.36</v>
      </c>
      <c r="I316" s="12">
        <v>7083.36</v>
      </c>
      <c r="J316" s="12"/>
      <c r="K316" s="12"/>
      <c r="L316" s="12">
        <v>7083.36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ht="21" customHeight="1">
      <c r="A317" s="14"/>
      <c r="B317" s="10" t="s">
        <v>444</v>
      </c>
      <c r="C317" s="10" t="s">
        <v>172</v>
      </c>
      <c r="D317" s="10" t="s">
        <v>171</v>
      </c>
      <c r="E317" s="10" t="s">
        <v>172</v>
      </c>
      <c r="F317" s="10" t="s">
        <v>278</v>
      </c>
      <c r="G317" s="10" t="s">
        <v>172</v>
      </c>
      <c r="H317" s="12">
        <v>425001.6</v>
      </c>
      <c r="I317" s="12">
        <v>425001.6</v>
      </c>
      <c r="J317" s="12"/>
      <c r="K317" s="12"/>
      <c r="L317" s="12">
        <v>425001.6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ht="21" customHeight="1">
      <c r="A318" s="14"/>
      <c r="B318" s="10" t="s">
        <v>445</v>
      </c>
      <c r="C318" s="10" t="s">
        <v>280</v>
      </c>
      <c r="D318" s="10" t="s">
        <v>137</v>
      </c>
      <c r="E318" s="10" t="s">
        <v>138</v>
      </c>
      <c r="F318" s="10" t="s">
        <v>281</v>
      </c>
      <c r="G318" s="10" t="s">
        <v>282</v>
      </c>
      <c r="H318" s="12">
        <v>24576.48</v>
      </c>
      <c r="I318" s="12">
        <v>24576.48</v>
      </c>
      <c r="J318" s="12"/>
      <c r="K318" s="12"/>
      <c r="L318" s="12">
        <v>24576.48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ht="21" customHeight="1">
      <c r="A319" s="14"/>
      <c r="B319" s="10" t="s">
        <v>446</v>
      </c>
      <c r="C319" s="10" t="s">
        <v>284</v>
      </c>
      <c r="D319" s="10" t="s">
        <v>137</v>
      </c>
      <c r="E319" s="10" t="s">
        <v>138</v>
      </c>
      <c r="F319" s="10" t="s">
        <v>285</v>
      </c>
      <c r="G319" s="10" t="s">
        <v>284</v>
      </c>
      <c r="H319" s="12">
        <v>44306.64</v>
      </c>
      <c r="I319" s="12">
        <v>44306.64</v>
      </c>
      <c r="J319" s="12"/>
      <c r="K319" s="12"/>
      <c r="L319" s="12">
        <v>44306.64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ht="21" customHeight="1">
      <c r="A320" s="14"/>
      <c r="B320" s="10" t="s">
        <v>447</v>
      </c>
      <c r="C320" s="10" t="s">
        <v>319</v>
      </c>
      <c r="D320" s="10" t="s">
        <v>121</v>
      </c>
      <c r="E320" s="10" t="s">
        <v>122</v>
      </c>
      <c r="F320" s="10" t="s">
        <v>320</v>
      </c>
      <c r="G320" s="10" t="s">
        <v>321</v>
      </c>
      <c r="H320" s="12">
        <v>130752.6</v>
      </c>
      <c r="I320" s="12">
        <v>130752.6</v>
      </c>
      <c r="J320" s="12"/>
      <c r="K320" s="12"/>
      <c r="L320" s="12">
        <v>130752.6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ht="21" customHeight="1">
      <c r="A321" s="14"/>
      <c r="B321" s="10" t="s">
        <v>448</v>
      </c>
      <c r="C321" s="10" t="s">
        <v>339</v>
      </c>
      <c r="D321" s="10" t="s">
        <v>127</v>
      </c>
      <c r="E321" s="10" t="s">
        <v>128</v>
      </c>
      <c r="F321" s="10" t="s">
        <v>391</v>
      </c>
      <c r="G321" s="10" t="s">
        <v>392</v>
      </c>
      <c r="H321" s="12">
        <v>10176</v>
      </c>
      <c r="I321" s="12">
        <v>10176</v>
      </c>
      <c r="J321" s="12"/>
      <c r="K321" s="12"/>
      <c r="L321" s="12">
        <v>10176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ht="21" customHeight="1">
      <c r="A322" s="14"/>
      <c r="B322" s="10" t="s">
        <v>449</v>
      </c>
      <c r="C322" s="10" t="s">
        <v>323</v>
      </c>
      <c r="D322" s="10" t="s">
        <v>139</v>
      </c>
      <c r="E322" s="10" t="s">
        <v>140</v>
      </c>
      <c r="F322" s="10" t="s">
        <v>324</v>
      </c>
      <c r="G322" s="10" t="s">
        <v>325</v>
      </c>
      <c r="H322" s="12">
        <v>66600</v>
      </c>
      <c r="I322" s="12">
        <v>66600</v>
      </c>
      <c r="J322" s="12"/>
      <c r="K322" s="12"/>
      <c r="L322" s="12">
        <v>66600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ht="21" customHeight="1">
      <c r="A323" s="75" t="s">
        <v>102</v>
      </c>
      <c r="B323" s="14"/>
      <c r="C323" s="14"/>
      <c r="D323" s="14"/>
      <c r="E323" s="14"/>
      <c r="F323" s="14"/>
      <c r="G323" s="14"/>
      <c r="H323" s="12">
        <v>5836073.8899999997</v>
      </c>
      <c r="I323" s="12">
        <v>5836073.8899999997</v>
      </c>
      <c r="J323" s="12"/>
      <c r="K323" s="12"/>
      <c r="L323" s="12">
        <v>5836073.8899999997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ht="21" customHeight="1">
      <c r="A324" s="14"/>
      <c r="B324" s="10" t="s">
        <v>450</v>
      </c>
      <c r="C324" s="10" t="s">
        <v>256</v>
      </c>
      <c r="D324" s="10" t="s">
        <v>137</v>
      </c>
      <c r="E324" s="10" t="s">
        <v>138</v>
      </c>
      <c r="F324" s="10" t="s">
        <v>257</v>
      </c>
      <c r="G324" s="10" t="s">
        <v>258</v>
      </c>
      <c r="H324" s="12">
        <v>1557000</v>
      </c>
      <c r="I324" s="12">
        <v>1557000</v>
      </c>
      <c r="J324" s="12"/>
      <c r="K324" s="12"/>
      <c r="L324" s="12">
        <v>1557000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ht="21" customHeight="1">
      <c r="A325" s="14"/>
      <c r="B325" s="10" t="s">
        <v>450</v>
      </c>
      <c r="C325" s="10" t="s">
        <v>256</v>
      </c>
      <c r="D325" s="10" t="s">
        <v>137</v>
      </c>
      <c r="E325" s="10" t="s">
        <v>138</v>
      </c>
      <c r="F325" s="10" t="s">
        <v>259</v>
      </c>
      <c r="G325" s="10" t="s">
        <v>260</v>
      </c>
      <c r="H325" s="12">
        <v>252000</v>
      </c>
      <c r="I325" s="12">
        <v>252000</v>
      </c>
      <c r="J325" s="12"/>
      <c r="K325" s="12"/>
      <c r="L325" s="12">
        <v>252000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ht="21" customHeight="1">
      <c r="A326" s="14"/>
      <c r="B326" s="10" t="s">
        <v>450</v>
      </c>
      <c r="C326" s="10" t="s">
        <v>256</v>
      </c>
      <c r="D326" s="10" t="s">
        <v>137</v>
      </c>
      <c r="E326" s="10" t="s">
        <v>138</v>
      </c>
      <c r="F326" s="10" t="s">
        <v>259</v>
      </c>
      <c r="G326" s="10" t="s">
        <v>260</v>
      </c>
      <c r="H326" s="12">
        <v>122568</v>
      </c>
      <c r="I326" s="12">
        <v>122568</v>
      </c>
      <c r="J326" s="12"/>
      <c r="K326" s="12"/>
      <c r="L326" s="12">
        <v>122568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ht="21" customHeight="1">
      <c r="A327" s="14"/>
      <c r="B327" s="10" t="s">
        <v>451</v>
      </c>
      <c r="C327" s="10" t="s">
        <v>262</v>
      </c>
      <c r="D327" s="10" t="s">
        <v>137</v>
      </c>
      <c r="E327" s="10" t="s">
        <v>138</v>
      </c>
      <c r="F327" s="10" t="s">
        <v>263</v>
      </c>
      <c r="G327" s="10" t="s">
        <v>264</v>
      </c>
      <c r="H327" s="12">
        <v>756000</v>
      </c>
      <c r="I327" s="12">
        <v>756000</v>
      </c>
      <c r="J327" s="12"/>
      <c r="K327" s="12"/>
      <c r="L327" s="12">
        <v>756000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ht="21" customHeight="1">
      <c r="A328" s="14"/>
      <c r="B328" s="10" t="s">
        <v>450</v>
      </c>
      <c r="C328" s="10" t="s">
        <v>256</v>
      </c>
      <c r="D328" s="10" t="s">
        <v>137</v>
      </c>
      <c r="E328" s="10" t="s">
        <v>138</v>
      </c>
      <c r="F328" s="10" t="s">
        <v>263</v>
      </c>
      <c r="G328" s="10" t="s">
        <v>264</v>
      </c>
      <c r="H328" s="12">
        <v>539040</v>
      </c>
      <c r="I328" s="12">
        <v>539040</v>
      </c>
      <c r="J328" s="12"/>
      <c r="K328" s="12"/>
      <c r="L328" s="12">
        <v>539040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ht="21" customHeight="1">
      <c r="A329" s="14"/>
      <c r="B329" s="10" t="s">
        <v>450</v>
      </c>
      <c r="C329" s="10" t="s">
        <v>256</v>
      </c>
      <c r="D329" s="10" t="s">
        <v>137</v>
      </c>
      <c r="E329" s="10" t="s">
        <v>138</v>
      </c>
      <c r="F329" s="10" t="s">
        <v>263</v>
      </c>
      <c r="G329" s="10" t="s">
        <v>264</v>
      </c>
      <c r="H329" s="12">
        <v>1145640</v>
      </c>
      <c r="I329" s="12">
        <v>1145640</v>
      </c>
      <c r="J329" s="12"/>
      <c r="K329" s="12"/>
      <c r="L329" s="12">
        <v>1145640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ht="21" customHeight="1">
      <c r="A330" s="14"/>
      <c r="B330" s="10" t="s">
        <v>452</v>
      </c>
      <c r="C330" s="10" t="s">
        <v>266</v>
      </c>
      <c r="D330" s="10" t="s">
        <v>123</v>
      </c>
      <c r="E330" s="10" t="s">
        <v>124</v>
      </c>
      <c r="F330" s="10" t="s">
        <v>267</v>
      </c>
      <c r="G330" s="10" t="s">
        <v>268</v>
      </c>
      <c r="H330" s="12">
        <v>465703.67999999999</v>
      </c>
      <c r="I330" s="12">
        <v>465703.67999999999</v>
      </c>
      <c r="J330" s="12"/>
      <c r="K330" s="12"/>
      <c r="L330" s="12">
        <v>465703.67999999999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ht="21" customHeight="1">
      <c r="A331" s="14"/>
      <c r="B331" s="10" t="s">
        <v>452</v>
      </c>
      <c r="C331" s="10" t="s">
        <v>266</v>
      </c>
      <c r="D331" s="10" t="s">
        <v>269</v>
      </c>
      <c r="E331" s="10" t="s">
        <v>270</v>
      </c>
      <c r="F331" s="10" t="s">
        <v>271</v>
      </c>
      <c r="G331" s="10" t="s">
        <v>272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ht="21" customHeight="1">
      <c r="A332" s="14"/>
      <c r="B332" s="10" t="s">
        <v>452</v>
      </c>
      <c r="C332" s="10" t="s">
        <v>266</v>
      </c>
      <c r="D332" s="10" t="s">
        <v>159</v>
      </c>
      <c r="E332" s="10" t="s">
        <v>160</v>
      </c>
      <c r="F332" s="10" t="s">
        <v>273</v>
      </c>
      <c r="G332" s="10" t="s">
        <v>274</v>
      </c>
      <c r="H332" s="12">
        <v>238861.61</v>
      </c>
      <c r="I332" s="12">
        <v>238861.61</v>
      </c>
      <c r="J332" s="12"/>
      <c r="K332" s="12"/>
      <c r="L332" s="12">
        <v>238861.61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ht="21" customHeight="1">
      <c r="A333" s="14"/>
      <c r="B333" s="10" t="s">
        <v>452</v>
      </c>
      <c r="C333" s="10" t="s">
        <v>266</v>
      </c>
      <c r="D333" s="10" t="s">
        <v>157</v>
      </c>
      <c r="E333" s="10" t="s">
        <v>158</v>
      </c>
      <c r="F333" s="10" t="s">
        <v>273</v>
      </c>
      <c r="G333" s="10" t="s">
        <v>274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ht="21" customHeight="1">
      <c r="A334" s="14"/>
      <c r="B334" s="10" t="s">
        <v>452</v>
      </c>
      <c r="C334" s="10" t="s">
        <v>266</v>
      </c>
      <c r="D334" s="10" t="s">
        <v>161</v>
      </c>
      <c r="E334" s="10" t="s">
        <v>162</v>
      </c>
      <c r="F334" s="10" t="s">
        <v>275</v>
      </c>
      <c r="G334" s="10" t="s">
        <v>276</v>
      </c>
      <c r="H334" s="12">
        <v>11400</v>
      </c>
      <c r="I334" s="12">
        <v>11400</v>
      </c>
      <c r="J334" s="12"/>
      <c r="K334" s="12"/>
      <c r="L334" s="12">
        <v>11400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ht="21" customHeight="1">
      <c r="A335" s="14"/>
      <c r="B335" s="10" t="s">
        <v>452</v>
      </c>
      <c r="C335" s="10" t="s">
        <v>266</v>
      </c>
      <c r="D335" s="10" t="s">
        <v>137</v>
      </c>
      <c r="E335" s="10" t="s">
        <v>138</v>
      </c>
      <c r="F335" s="10" t="s">
        <v>275</v>
      </c>
      <c r="G335" s="10" t="s">
        <v>276</v>
      </c>
      <c r="H335" s="12">
        <v>23549.74</v>
      </c>
      <c r="I335" s="12">
        <v>23549.74</v>
      </c>
      <c r="J335" s="12"/>
      <c r="K335" s="12"/>
      <c r="L335" s="12">
        <v>23549.74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ht="21" customHeight="1">
      <c r="A336" s="14"/>
      <c r="B336" s="10" t="s">
        <v>452</v>
      </c>
      <c r="C336" s="10" t="s">
        <v>266</v>
      </c>
      <c r="D336" s="10" t="s">
        <v>161</v>
      </c>
      <c r="E336" s="10" t="s">
        <v>162</v>
      </c>
      <c r="F336" s="10" t="s">
        <v>275</v>
      </c>
      <c r="G336" s="10" t="s">
        <v>276</v>
      </c>
      <c r="H336" s="12">
        <v>6728.5</v>
      </c>
      <c r="I336" s="12">
        <v>6728.5</v>
      </c>
      <c r="J336" s="12"/>
      <c r="K336" s="12"/>
      <c r="L336" s="12">
        <v>6728.5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ht="21" customHeight="1">
      <c r="A337" s="14"/>
      <c r="B337" s="10" t="s">
        <v>453</v>
      </c>
      <c r="C337" s="10" t="s">
        <v>172</v>
      </c>
      <c r="D337" s="10" t="s">
        <v>171</v>
      </c>
      <c r="E337" s="10" t="s">
        <v>172</v>
      </c>
      <c r="F337" s="10" t="s">
        <v>278</v>
      </c>
      <c r="G337" s="10" t="s">
        <v>172</v>
      </c>
      <c r="H337" s="12">
        <v>403709.76</v>
      </c>
      <c r="I337" s="12">
        <v>403709.76</v>
      </c>
      <c r="J337" s="12"/>
      <c r="K337" s="12"/>
      <c r="L337" s="12">
        <v>403709.76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ht="21" customHeight="1">
      <c r="A338" s="14"/>
      <c r="B338" s="10" t="s">
        <v>454</v>
      </c>
      <c r="C338" s="10" t="s">
        <v>280</v>
      </c>
      <c r="D338" s="10" t="s">
        <v>137</v>
      </c>
      <c r="E338" s="10" t="s">
        <v>138</v>
      </c>
      <c r="F338" s="10" t="s">
        <v>281</v>
      </c>
      <c r="G338" s="10" t="s">
        <v>282</v>
      </c>
      <c r="H338" s="12">
        <v>23355</v>
      </c>
      <c r="I338" s="12">
        <v>23355</v>
      </c>
      <c r="J338" s="12"/>
      <c r="K338" s="12"/>
      <c r="L338" s="12">
        <v>23355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ht="21" customHeight="1">
      <c r="A339" s="14"/>
      <c r="B339" s="10" t="s">
        <v>455</v>
      </c>
      <c r="C339" s="10" t="s">
        <v>284</v>
      </c>
      <c r="D339" s="10" t="s">
        <v>137</v>
      </c>
      <c r="E339" s="10" t="s">
        <v>138</v>
      </c>
      <c r="F339" s="10" t="s">
        <v>285</v>
      </c>
      <c r="G339" s="10" t="s">
        <v>284</v>
      </c>
      <c r="H339" s="12">
        <v>41920.800000000003</v>
      </c>
      <c r="I339" s="12">
        <v>41920.800000000003</v>
      </c>
      <c r="J339" s="12"/>
      <c r="K339" s="12"/>
      <c r="L339" s="12">
        <v>41920.800000000003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ht="21" customHeight="1">
      <c r="A340" s="14"/>
      <c r="B340" s="10" t="s">
        <v>456</v>
      </c>
      <c r="C340" s="10" t="s">
        <v>319</v>
      </c>
      <c r="D340" s="10" t="s">
        <v>121</v>
      </c>
      <c r="E340" s="10" t="s">
        <v>122</v>
      </c>
      <c r="F340" s="10" t="s">
        <v>320</v>
      </c>
      <c r="G340" s="10" t="s">
        <v>321</v>
      </c>
      <c r="H340" s="12">
        <v>151396.79999999999</v>
      </c>
      <c r="I340" s="12">
        <v>151396.79999999999</v>
      </c>
      <c r="J340" s="12"/>
      <c r="K340" s="12"/>
      <c r="L340" s="12">
        <v>151396.79999999999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ht="21" customHeight="1">
      <c r="A341" s="14"/>
      <c r="B341" s="10" t="s">
        <v>457</v>
      </c>
      <c r="C341" s="10" t="s">
        <v>323</v>
      </c>
      <c r="D341" s="10" t="s">
        <v>139</v>
      </c>
      <c r="E341" s="10" t="s">
        <v>140</v>
      </c>
      <c r="F341" s="10" t="s">
        <v>324</v>
      </c>
      <c r="G341" s="10" t="s">
        <v>325</v>
      </c>
      <c r="H341" s="12">
        <v>97200</v>
      </c>
      <c r="I341" s="12">
        <v>97200</v>
      </c>
      <c r="J341" s="12"/>
      <c r="K341" s="12"/>
      <c r="L341" s="12">
        <v>97200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ht="21" customHeight="1">
      <c r="A342" s="184" t="s">
        <v>176</v>
      </c>
      <c r="B342" s="185"/>
      <c r="C342" s="185"/>
      <c r="D342" s="185"/>
      <c r="E342" s="185"/>
      <c r="F342" s="185"/>
      <c r="G342" s="186"/>
      <c r="H342" s="12">
        <v>75965649.799999997</v>
      </c>
      <c r="I342" s="12">
        <v>75965649.799999997</v>
      </c>
      <c r="J342" s="12"/>
      <c r="K342" s="12"/>
      <c r="L342" s="12">
        <v>75965649.799999997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</sheetData>
  <mergeCells count="30">
    <mergeCell ref="W7:W8"/>
    <mergeCell ref="R7:R8"/>
    <mergeCell ref="S7:S8"/>
    <mergeCell ref="T7:T8"/>
    <mergeCell ref="U7:U8"/>
    <mergeCell ref="V7:V8"/>
    <mergeCell ref="A342:G342"/>
    <mergeCell ref="A5:A8"/>
    <mergeCell ref="B5:B8"/>
    <mergeCell ref="C5:C8"/>
    <mergeCell ref="D5:D8"/>
    <mergeCell ref="E5:E8"/>
    <mergeCell ref="F5:F8"/>
    <mergeCell ref="G5:G8"/>
    <mergeCell ref="A3:W3"/>
    <mergeCell ref="A4:G4"/>
    <mergeCell ref="H5:W5"/>
    <mergeCell ref="I6:M6"/>
    <mergeCell ref="N6:P6"/>
    <mergeCell ref="R6:W6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</mergeCells>
  <phoneticPr fontId="2" type="noConversion"/>
  <printOptions horizontalCentered="1"/>
  <pageMargins left="0.39" right="0.39" top="0.57999999999999996" bottom="0.57999999999999996" header="0.5" footer="0.5"/>
  <pageSetup paperSize="9" scale="5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W274"/>
  <sheetViews>
    <sheetView showZeros="0" workbookViewId="0">
      <pane ySplit="1" topLeftCell="A245" activePane="bottomLeft" state="frozen"/>
      <selection pane="bottomLeft"/>
    </sheetView>
  </sheetViews>
  <sheetFormatPr defaultColWidth="9.1796875" defaultRowHeight="14.25" customHeight="1"/>
  <cols>
    <col min="1" max="1" width="12.453125" customWidth="1"/>
    <col min="2" max="2" width="30.453125" customWidth="1"/>
    <col min="3" max="3" width="32.81640625" customWidth="1"/>
    <col min="4" max="4" width="23.81640625" customWidth="1"/>
    <col min="5" max="5" width="11.1796875" customWidth="1"/>
    <col min="6" max="6" width="17.7265625" customWidth="1"/>
    <col min="7" max="7" width="9.81640625" customWidth="1"/>
    <col min="8" max="8" width="17.7265625" customWidth="1"/>
    <col min="9" max="21" width="19.1796875" customWidth="1"/>
    <col min="22" max="23" width="19.2695312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21" t="s">
        <v>458</v>
      </c>
    </row>
    <row r="3" spans="1:23" ht="41.25" customHeight="1">
      <c r="A3" s="119" t="str">
        <f>"2025"&amp;"年部门项目支出预算表"</f>
        <v>2025年部门项目支出预算表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</row>
    <row r="4" spans="1:23" ht="18.75" customHeight="1">
      <c r="A4" s="161" t="str">
        <f>"单位名称："&amp;"云县卫生健康局"</f>
        <v>单位名称：云县卫生健康局</v>
      </c>
      <c r="B4" s="193"/>
      <c r="C4" s="193"/>
      <c r="D4" s="193"/>
      <c r="E4" s="193"/>
      <c r="F4" s="193"/>
      <c r="G4" s="193"/>
      <c r="H4" s="193"/>
      <c r="I4" s="6"/>
      <c r="J4" s="6"/>
      <c r="K4" s="6"/>
      <c r="L4" s="6"/>
      <c r="M4" s="6"/>
      <c r="N4" s="6"/>
      <c r="O4" s="6"/>
      <c r="P4" s="6"/>
      <c r="Q4" s="6"/>
      <c r="R4" s="2"/>
      <c r="S4" s="2"/>
      <c r="T4" s="2"/>
      <c r="U4" s="4"/>
      <c r="V4" s="2"/>
      <c r="W4" s="21" t="s">
        <v>225</v>
      </c>
    </row>
    <row r="5" spans="1:23" ht="18.75" customHeight="1">
      <c r="A5" s="158" t="s">
        <v>459</v>
      </c>
      <c r="B5" s="196" t="s">
        <v>239</v>
      </c>
      <c r="C5" s="158" t="s">
        <v>240</v>
      </c>
      <c r="D5" s="158" t="s">
        <v>460</v>
      </c>
      <c r="E5" s="196" t="s">
        <v>241</v>
      </c>
      <c r="F5" s="196" t="s">
        <v>242</v>
      </c>
      <c r="G5" s="196" t="s">
        <v>461</v>
      </c>
      <c r="H5" s="196" t="s">
        <v>462</v>
      </c>
      <c r="I5" s="125" t="s">
        <v>56</v>
      </c>
      <c r="J5" s="123" t="s">
        <v>463</v>
      </c>
      <c r="K5" s="155"/>
      <c r="L5" s="155"/>
      <c r="M5" s="124"/>
      <c r="N5" s="123" t="s">
        <v>247</v>
      </c>
      <c r="O5" s="155"/>
      <c r="P5" s="124"/>
      <c r="Q5" s="196" t="s">
        <v>62</v>
      </c>
      <c r="R5" s="123" t="s">
        <v>109</v>
      </c>
      <c r="S5" s="155"/>
      <c r="T5" s="155"/>
      <c r="U5" s="155"/>
      <c r="V5" s="155"/>
      <c r="W5" s="124"/>
    </row>
    <row r="6" spans="1:23" ht="18.75" customHeight="1">
      <c r="A6" s="187"/>
      <c r="B6" s="188"/>
      <c r="C6" s="187"/>
      <c r="D6" s="187"/>
      <c r="E6" s="197"/>
      <c r="F6" s="197"/>
      <c r="G6" s="197"/>
      <c r="H6" s="197"/>
      <c r="I6" s="188"/>
      <c r="J6" s="198" t="s">
        <v>59</v>
      </c>
      <c r="K6" s="172"/>
      <c r="L6" s="196" t="s">
        <v>60</v>
      </c>
      <c r="M6" s="196" t="s">
        <v>61</v>
      </c>
      <c r="N6" s="196" t="s">
        <v>59</v>
      </c>
      <c r="O6" s="196" t="s">
        <v>60</v>
      </c>
      <c r="P6" s="196" t="s">
        <v>61</v>
      </c>
      <c r="Q6" s="197"/>
      <c r="R6" s="196" t="s">
        <v>58</v>
      </c>
      <c r="S6" s="158" t="s">
        <v>65</v>
      </c>
      <c r="T6" s="158" t="s">
        <v>253</v>
      </c>
      <c r="U6" s="158" t="s">
        <v>67</v>
      </c>
      <c r="V6" s="158" t="s">
        <v>68</v>
      </c>
      <c r="W6" s="158" t="s">
        <v>69</v>
      </c>
    </row>
    <row r="7" spans="1:23" ht="18.75" customHeight="1">
      <c r="A7" s="188"/>
      <c r="B7" s="188"/>
      <c r="C7" s="188"/>
      <c r="D7" s="188"/>
      <c r="E7" s="188"/>
      <c r="F7" s="188"/>
      <c r="G7" s="188"/>
      <c r="H7" s="188"/>
      <c r="I7" s="188"/>
      <c r="J7" s="199" t="s">
        <v>58</v>
      </c>
      <c r="K7" s="173"/>
      <c r="L7" s="188"/>
      <c r="M7" s="188"/>
      <c r="N7" s="188"/>
      <c r="O7" s="188"/>
      <c r="P7" s="188"/>
      <c r="Q7" s="188"/>
      <c r="R7" s="188"/>
      <c r="S7" s="190"/>
      <c r="T7" s="190"/>
      <c r="U7" s="190"/>
      <c r="V7" s="190"/>
      <c r="W7" s="190"/>
    </row>
    <row r="8" spans="1:23" ht="18.75" customHeight="1">
      <c r="A8" s="177"/>
      <c r="B8" s="126"/>
      <c r="C8" s="177"/>
      <c r="D8" s="177"/>
      <c r="E8" s="159"/>
      <c r="F8" s="159"/>
      <c r="G8" s="159"/>
      <c r="H8" s="159"/>
      <c r="I8" s="126"/>
      <c r="J8" s="23" t="s">
        <v>58</v>
      </c>
      <c r="K8" s="23" t="s">
        <v>464</v>
      </c>
      <c r="L8" s="159"/>
      <c r="M8" s="159"/>
      <c r="N8" s="159"/>
      <c r="O8" s="159"/>
      <c r="P8" s="159"/>
      <c r="Q8" s="159"/>
      <c r="R8" s="159"/>
      <c r="S8" s="159"/>
      <c r="T8" s="159"/>
      <c r="U8" s="126"/>
      <c r="V8" s="159"/>
      <c r="W8" s="159"/>
    </row>
    <row r="9" spans="1:23" ht="18.75" customHeight="1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  <c r="R9" s="69">
        <v>18</v>
      </c>
      <c r="S9" s="69">
        <v>19</v>
      </c>
      <c r="T9" s="69">
        <v>20</v>
      </c>
      <c r="U9" s="69">
        <v>21</v>
      </c>
      <c r="V9" s="69">
        <v>22</v>
      </c>
      <c r="W9" s="69">
        <v>23</v>
      </c>
    </row>
    <row r="10" spans="1:23" ht="18.75" customHeight="1">
      <c r="A10" s="10"/>
      <c r="B10" s="10"/>
      <c r="C10" s="10" t="s">
        <v>465</v>
      </c>
      <c r="D10" s="10"/>
      <c r="E10" s="10"/>
      <c r="F10" s="10"/>
      <c r="G10" s="10"/>
      <c r="H10" s="10"/>
      <c r="I10" s="12">
        <v>30000</v>
      </c>
      <c r="J10" s="12">
        <v>30000</v>
      </c>
      <c r="K10" s="12">
        <v>30000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8.75" customHeight="1">
      <c r="A11" s="70" t="s">
        <v>466</v>
      </c>
      <c r="B11" s="70" t="s">
        <v>467</v>
      </c>
      <c r="C11" s="10" t="s">
        <v>465</v>
      </c>
      <c r="D11" s="70" t="s">
        <v>71</v>
      </c>
      <c r="E11" s="70" t="s">
        <v>149</v>
      </c>
      <c r="F11" s="70" t="s">
        <v>150</v>
      </c>
      <c r="G11" s="70" t="s">
        <v>298</v>
      </c>
      <c r="H11" s="70" t="s">
        <v>299</v>
      </c>
      <c r="I11" s="12">
        <v>10000</v>
      </c>
      <c r="J11" s="12">
        <v>10000</v>
      </c>
      <c r="K11" s="12">
        <v>10000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8.75" customHeight="1">
      <c r="A12" s="70" t="s">
        <v>466</v>
      </c>
      <c r="B12" s="70" t="s">
        <v>467</v>
      </c>
      <c r="C12" s="10" t="s">
        <v>465</v>
      </c>
      <c r="D12" s="70" t="s">
        <v>71</v>
      </c>
      <c r="E12" s="70" t="s">
        <v>149</v>
      </c>
      <c r="F12" s="70" t="s">
        <v>150</v>
      </c>
      <c r="G12" s="70" t="s">
        <v>307</v>
      </c>
      <c r="H12" s="70" t="s">
        <v>308</v>
      </c>
      <c r="I12" s="12">
        <v>20000</v>
      </c>
      <c r="J12" s="12">
        <v>20000</v>
      </c>
      <c r="K12" s="12">
        <v>20000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18.75" customHeight="1">
      <c r="A13" s="14"/>
      <c r="B13" s="14"/>
      <c r="C13" s="10" t="s">
        <v>468</v>
      </c>
      <c r="D13" s="14"/>
      <c r="E13" s="14"/>
      <c r="F13" s="14"/>
      <c r="G13" s="14"/>
      <c r="H13" s="14"/>
      <c r="I13" s="12">
        <v>50000</v>
      </c>
      <c r="J13" s="12">
        <v>50000</v>
      </c>
      <c r="K13" s="12">
        <v>50000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18.75" customHeight="1">
      <c r="A14" s="70" t="s">
        <v>466</v>
      </c>
      <c r="B14" s="70" t="s">
        <v>469</v>
      </c>
      <c r="C14" s="10" t="s">
        <v>468</v>
      </c>
      <c r="D14" s="70" t="s">
        <v>71</v>
      </c>
      <c r="E14" s="70" t="s">
        <v>165</v>
      </c>
      <c r="F14" s="70" t="s">
        <v>166</v>
      </c>
      <c r="G14" s="70" t="s">
        <v>470</v>
      </c>
      <c r="H14" s="70" t="s">
        <v>471</v>
      </c>
      <c r="I14" s="12">
        <v>50000</v>
      </c>
      <c r="J14" s="12">
        <v>50000</v>
      </c>
      <c r="K14" s="12">
        <v>50000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8.75" customHeight="1">
      <c r="A15" s="14"/>
      <c r="B15" s="14"/>
      <c r="C15" s="10" t="s">
        <v>472</v>
      </c>
      <c r="D15" s="14"/>
      <c r="E15" s="14"/>
      <c r="F15" s="14"/>
      <c r="G15" s="14"/>
      <c r="H15" s="14"/>
      <c r="I15" s="12">
        <v>47935.8</v>
      </c>
      <c r="J15" s="12">
        <v>47935.8</v>
      </c>
      <c r="K15" s="12">
        <v>47935.8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8.75" customHeight="1">
      <c r="A16" s="70" t="s">
        <v>466</v>
      </c>
      <c r="B16" s="70" t="s">
        <v>473</v>
      </c>
      <c r="C16" s="10" t="s">
        <v>472</v>
      </c>
      <c r="D16" s="70" t="s">
        <v>71</v>
      </c>
      <c r="E16" s="70" t="s">
        <v>153</v>
      </c>
      <c r="F16" s="70" t="s">
        <v>154</v>
      </c>
      <c r="G16" s="70" t="s">
        <v>474</v>
      </c>
      <c r="H16" s="70" t="s">
        <v>475</v>
      </c>
      <c r="I16" s="12">
        <v>47935.8</v>
      </c>
      <c r="J16" s="12">
        <v>47935.8</v>
      </c>
      <c r="K16" s="12">
        <v>47935.8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8.75" customHeight="1">
      <c r="A17" s="14"/>
      <c r="B17" s="14"/>
      <c r="C17" s="10" t="s">
        <v>476</v>
      </c>
      <c r="D17" s="14"/>
      <c r="E17" s="14"/>
      <c r="F17" s="14"/>
      <c r="G17" s="14"/>
      <c r="H17" s="14"/>
      <c r="I17" s="12">
        <v>50000</v>
      </c>
      <c r="J17" s="12">
        <v>50000</v>
      </c>
      <c r="K17" s="12">
        <v>50000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8.75" customHeight="1">
      <c r="A18" s="70" t="s">
        <v>466</v>
      </c>
      <c r="B18" s="70" t="s">
        <v>477</v>
      </c>
      <c r="C18" s="10" t="s">
        <v>476</v>
      </c>
      <c r="D18" s="70" t="s">
        <v>71</v>
      </c>
      <c r="E18" s="70" t="s">
        <v>133</v>
      </c>
      <c r="F18" s="70" t="s">
        <v>134</v>
      </c>
      <c r="G18" s="70" t="s">
        <v>298</v>
      </c>
      <c r="H18" s="70" t="s">
        <v>299</v>
      </c>
      <c r="I18" s="12">
        <v>10000</v>
      </c>
      <c r="J18" s="12">
        <v>10000</v>
      </c>
      <c r="K18" s="12">
        <v>10000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8.75" customHeight="1">
      <c r="A19" s="70" t="s">
        <v>466</v>
      </c>
      <c r="B19" s="70" t="s">
        <v>477</v>
      </c>
      <c r="C19" s="10" t="s">
        <v>476</v>
      </c>
      <c r="D19" s="70" t="s">
        <v>71</v>
      </c>
      <c r="E19" s="70" t="s">
        <v>133</v>
      </c>
      <c r="F19" s="70" t="s">
        <v>134</v>
      </c>
      <c r="G19" s="70" t="s">
        <v>307</v>
      </c>
      <c r="H19" s="70" t="s">
        <v>308</v>
      </c>
      <c r="I19" s="12">
        <v>40000</v>
      </c>
      <c r="J19" s="12">
        <v>40000</v>
      </c>
      <c r="K19" s="12">
        <v>40000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8.75" customHeight="1">
      <c r="A20" s="14"/>
      <c r="B20" s="14"/>
      <c r="C20" s="10" t="s">
        <v>478</v>
      </c>
      <c r="D20" s="14"/>
      <c r="E20" s="14"/>
      <c r="F20" s="14"/>
      <c r="G20" s="14"/>
      <c r="H20" s="14"/>
      <c r="I20" s="12">
        <v>200000</v>
      </c>
      <c r="J20" s="12"/>
      <c r="K20" s="12"/>
      <c r="L20" s="12"/>
      <c r="M20" s="12"/>
      <c r="N20" s="12"/>
      <c r="O20" s="12"/>
      <c r="P20" s="12"/>
      <c r="Q20" s="12"/>
      <c r="R20" s="12">
        <v>200000</v>
      </c>
      <c r="S20" s="12"/>
      <c r="T20" s="12"/>
      <c r="U20" s="12"/>
      <c r="V20" s="12"/>
      <c r="W20" s="12">
        <v>200000</v>
      </c>
    </row>
    <row r="21" spans="1:23" ht="18.75" customHeight="1">
      <c r="A21" s="70" t="s">
        <v>466</v>
      </c>
      <c r="B21" s="70" t="s">
        <v>479</v>
      </c>
      <c r="C21" s="10" t="s">
        <v>478</v>
      </c>
      <c r="D21" s="70" t="s">
        <v>71</v>
      </c>
      <c r="E21" s="70" t="s">
        <v>175</v>
      </c>
      <c r="F21" s="70" t="s">
        <v>114</v>
      </c>
      <c r="G21" s="70" t="s">
        <v>298</v>
      </c>
      <c r="H21" s="70" t="s">
        <v>299</v>
      </c>
      <c r="I21" s="12">
        <v>100000</v>
      </c>
      <c r="J21" s="12"/>
      <c r="K21" s="12"/>
      <c r="L21" s="12"/>
      <c r="M21" s="12"/>
      <c r="N21" s="12"/>
      <c r="O21" s="12"/>
      <c r="P21" s="12"/>
      <c r="Q21" s="12"/>
      <c r="R21" s="12">
        <v>100000</v>
      </c>
      <c r="S21" s="12"/>
      <c r="T21" s="12"/>
      <c r="U21" s="12"/>
      <c r="V21" s="12"/>
      <c r="W21" s="12">
        <v>100000</v>
      </c>
    </row>
    <row r="22" spans="1:23" ht="18.75" customHeight="1">
      <c r="A22" s="70" t="s">
        <v>466</v>
      </c>
      <c r="B22" s="70" t="s">
        <v>479</v>
      </c>
      <c r="C22" s="10" t="s">
        <v>478</v>
      </c>
      <c r="D22" s="70" t="s">
        <v>71</v>
      </c>
      <c r="E22" s="70" t="s">
        <v>175</v>
      </c>
      <c r="F22" s="70" t="s">
        <v>114</v>
      </c>
      <c r="G22" s="70" t="s">
        <v>307</v>
      </c>
      <c r="H22" s="70" t="s">
        <v>308</v>
      </c>
      <c r="I22" s="12">
        <v>100000</v>
      </c>
      <c r="J22" s="12"/>
      <c r="K22" s="12"/>
      <c r="L22" s="12"/>
      <c r="M22" s="12"/>
      <c r="N22" s="12"/>
      <c r="O22" s="12"/>
      <c r="P22" s="12"/>
      <c r="Q22" s="12"/>
      <c r="R22" s="12">
        <v>100000</v>
      </c>
      <c r="S22" s="12"/>
      <c r="T22" s="12"/>
      <c r="U22" s="12"/>
      <c r="V22" s="12"/>
      <c r="W22" s="12">
        <v>100000</v>
      </c>
    </row>
    <row r="23" spans="1:23" ht="18.75" customHeight="1">
      <c r="A23" s="14"/>
      <c r="B23" s="14"/>
      <c r="C23" s="10" t="s">
        <v>480</v>
      </c>
      <c r="D23" s="14"/>
      <c r="E23" s="14"/>
      <c r="F23" s="14"/>
      <c r="G23" s="14"/>
      <c r="H23" s="14"/>
      <c r="I23" s="12">
        <v>5160</v>
      </c>
      <c r="J23" s="12">
        <v>5160</v>
      </c>
      <c r="K23" s="12">
        <v>5160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8.75" customHeight="1">
      <c r="A24" s="70" t="s">
        <v>466</v>
      </c>
      <c r="B24" s="70" t="s">
        <v>481</v>
      </c>
      <c r="C24" s="10" t="s">
        <v>480</v>
      </c>
      <c r="D24" s="70" t="s">
        <v>71</v>
      </c>
      <c r="E24" s="70" t="s">
        <v>153</v>
      </c>
      <c r="F24" s="70" t="s">
        <v>154</v>
      </c>
      <c r="G24" s="70" t="s">
        <v>474</v>
      </c>
      <c r="H24" s="70" t="s">
        <v>475</v>
      </c>
      <c r="I24" s="12">
        <v>5160</v>
      </c>
      <c r="J24" s="12">
        <v>5160</v>
      </c>
      <c r="K24" s="12">
        <v>5160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8.75" customHeight="1">
      <c r="A25" s="14"/>
      <c r="B25" s="14"/>
      <c r="C25" s="10" t="s">
        <v>482</v>
      </c>
      <c r="D25" s="14"/>
      <c r="E25" s="14"/>
      <c r="F25" s="14"/>
      <c r="G25" s="14"/>
      <c r="H25" s="14"/>
      <c r="I25" s="12">
        <v>150000</v>
      </c>
      <c r="J25" s="12">
        <v>150000</v>
      </c>
      <c r="K25" s="12">
        <v>150000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8.75" customHeight="1">
      <c r="A26" s="70" t="s">
        <v>483</v>
      </c>
      <c r="B26" s="70" t="s">
        <v>484</v>
      </c>
      <c r="C26" s="10" t="s">
        <v>482</v>
      </c>
      <c r="D26" s="70" t="s">
        <v>76</v>
      </c>
      <c r="E26" s="70" t="s">
        <v>143</v>
      </c>
      <c r="F26" s="70" t="s">
        <v>144</v>
      </c>
      <c r="G26" s="70" t="s">
        <v>298</v>
      </c>
      <c r="H26" s="70" t="s">
        <v>299</v>
      </c>
      <c r="I26" s="12">
        <v>45000</v>
      </c>
      <c r="J26" s="12">
        <v>45000</v>
      </c>
      <c r="K26" s="12">
        <v>45000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18.75" customHeight="1">
      <c r="A27" s="70" t="s">
        <v>483</v>
      </c>
      <c r="B27" s="70" t="s">
        <v>484</v>
      </c>
      <c r="C27" s="10" t="s">
        <v>482</v>
      </c>
      <c r="D27" s="70" t="s">
        <v>76</v>
      </c>
      <c r="E27" s="70" t="s">
        <v>143</v>
      </c>
      <c r="F27" s="70" t="s">
        <v>144</v>
      </c>
      <c r="G27" s="70" t="s">
        <v>300</v>
      </c>
      <c r="H27" s="70" t="s">
        <v>301</v>
      </c>
      <c r="I27" s="12">
        <v>20000</v>
      </c>
      <c r="J27" s="12">
        <v>20000</v>
      </c>
      <c r="K27" s="12">
        <v>20000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8.75" customHeight="1">
      <c r="A28" s="70" t="s">
        <v>483</v>
      </c>
      <c r="B28" s="70" t="s">
        <v>484</v>
      </c>
      <c r="C28" s="10" t="s">
        <v>482</v>
      </c>
      <c r="D28" s="70" t="s">
        <v>76</v>
      </c>
      <c r="E28" s="70" t="s">
        <v>143</v>
      </c>
      <c r="F28" s="70" t="s">
        <v>144</v>
      </c>
      <c r="G28" s="70" t="s">
        <v>307</v>
      </c>
      <c r="H28" s="70" t="s">
        <v>308</v>
      </c>
      <c r="I28" s="12">
        <v>20000</v>
      </c>
      <c r="J28" s="12">
        <v>20000</v>
      </c>
      <c r="K28" s="12">
        <v>20000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18.75" customHeight="1">
      <c r="A29" s="70" t="s">
        <v>483</v>
      </c>
      <c r="B29" s="70" t="s">
        <v>484</v>
      </c>
      <c r="C29" s="10" t="s">
        <v>482</v>
      </c>
      <c r="D29" s="70" t="s">
        <v>76</v>
      </c>
      <c r="E29" s="70" t="s">
        <v>143</v>
      </c>
      <c r="F29" s="70" t="s">
        <v>144</v>
      </c>
      <c r="G29" s="70" t="s">
        <v>485</v>
      </c>
      <c r="H29" s="70" t="s">
        <v>486</v>
      </c>
      <c r="I29" s="12">
        <v>25000</v>
      </c>
      <c r="J29" s="12">
        <v>25000</v>
      </c>
      <c r="K29" s="12">
        <v>25000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18.75" customHeight="1">
      <c r="A30" s="70" t="s">
        <v>483</v>
      </c>
      <c r="B30" s="70" t="s">
        <v>484</v>
      </c>
      <c r="C30" s="10" t="s">
        <v>482</v>
      </c>
      <c r="D30" s="70" t="s">
        <v>76</v>
      </c>
      <c r="E30" s="70" t="s">
        <v>143</v>
      </c>
      <c r="F30" s="70" t="s">
        <v>144</v>
      </c>
      <c r="G30" s="70" t="s">
        <v>487</v>
      </c>
      <c r="H30" s="70" t="s">
        <v>488</v>
      </c>
      <c r="I30" s="12">
        <v>20000</v>
      </c>
      <c r="J30" s="12">
        <v>20000</v>
      </c>
      <c r="K30" s="12">
        <v>20000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8.75" customHeight="1">
      <c r="A31" s="70" t="s">
        <v>483</v>
      </c>
      <c r="B31" s="70" t="s">
        <v>484</v>
      </c>
      <c r="C31" s="10" t="s">
        <v>482</v>
      </c>
      <c r="D31" s="70" t="s">
        <v>76</v>
      </c>
      <c r="E31" s="70" t="s">
        <v>143</v>
      </c>
      <c r="F31" s="70" t="s">
        <v>144</v>
      </c>
      <c r="G31" s="70" t="s">
        <v>331</v>
      </c>
      <c r="H31" s="70" t="s">
        <v>332</v>
      </c>
      <c r="I31" s="12">
        <v>20000</v>
      </c>
      <c r="J31" s="12">
        <v>20000</v>
      </c>
      <c r="K31" s="12">
        <v>20000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8.75" customHeight="1">
      <c r="A32" s="14"/>
      <c r="B32" s="14"/>
      <c r="C32" s="10" t="s">
        <v>489</v>
      </c>
      <c r="D32" s="14"/>
      <c r="E32" s="14"/>
      <c r="F32" s="14"/>
      <c r="G32" s="14"/>
      <c r="H32" s="14"/>
      <c r="I32" s="12">
        <v>5000000</v>
      </c>
      <c r="J32" s="12"/>
      <c r="K32" s="12"/>
      <c r="L32" s="12"/>
      <c r="M32" s="12"/>
      <c r="N32" s="12"/>
      <c r="O32" s="12"/>
      <c r="P32" s="12"/>
      <c r="Q32" s="12"/>
      <c r="R32" s="12">
        <v>5000000</v>
      </c>
      <c r="S32" s="12">
        <v>5000000</v>
      </c>
      <c r="T32" s="12"/>
      <c r="U32" s="12"/>
      <c r="V32" s="12"/>
      <c r="W32" s="12"/>
    </row>
    <row r="33" spans="1:23" ht="18.75" customHeight="1">
      <c r="A33" s="70" t="s">
        <v>483</v>
      </c>
      <c r="B33" s="70" t="s">
        <v>490</v>
      </c>
      <c r="C33" s="10" t="s">
        <v>489</v>
      </c>
      <c r="D33" s="70" t="s">
        <v>76</v>
      </c>
      <c r="E33" s="70" t="s">
        <v>143</v>
      </c>
      <c r="F33" s="70" t="s">
        <v>144</v>
      </c>
      <c r="G33" s="70" t="s">
        <v>298</v>
      </c>
      <c r="H33" s="70" t="s">
        <v>299</v>
      </c>
      <c r="I33" s="12">
        <v>300000</v>
      </c>
      <c r="J33" s="12"/>
      <c r="K33" s="12"/>
      <c r="L33" s="12"/>
      <c r="M33" s="12"/>
      <c r="N33" s="12"/>
      <c r="O33" s="12"/>
      <c r="P33" s="12"/>
      <c r="Q33" s="12"/>
      <c r="R33" s="12">
        <v>300000</v>
      </c>
      <c r="S33" s="12">
        <v>300000</v>
      </c>
      <c r="T33" s="12"/>
      <c r="U33" s="12"/>
      <c r="V33" s="12"/>
      <c r="W33" s="12"/>
    </row>
    <row r="34" spans="1:23" ht="18.75" customHeight="1">
      <c r="A34" s="70" t="s">
        <v>483</v>
      </c>
      <c r="B34" s="70" t="s">
        <v>490</v>
      </c>
      <c r="C34" s="10" t="s">
        <v>489</v>
      </c>
      <c r="D34" s="70" t="s">
        <v>76</v>
      </c>
      <c r="E34" s="70" t="s">
        <v>143</v>
      </c>
      <c r="F34" s="70" t="s">
        <v>144</v>
      </c>
      <c r="G34" s="70" t="s">
        <v>302</v>
      </c>
      <c r="H34" s="70" t="s">
        <v>303</v>
      </c>
      <c r="I34" s="12">
        <v>2000</v>
      </c>
      <c r="J34" s="12"/>
      <c r="K34" s="12"/>
      <c r="L34" s="12"/>
      <c r="M34" s="12"/>
      <c r="N34" s="12"/>
      <c r="O34" s="12"/>
      <c r="P34" s="12"/>
      <c r="Q34" s="12"/>
      <c r="R34" s="12">
        <v>2000</v>
      </c>
      <c r="S34" s="12">
        <v>2000</v>
      </c>
      <c r="T34" s="12"/>
      <c r="U34" s="12"/>
      <c r="V34" s="12"/>
      <c r="W34" s="12"/>
    </row>
    <row r="35" spans="1:23" ht="18.75" customHeight="1">
      <c r="A35" s="70" t="s">
        <v>483</v>
      </c>
      <c r="B35" s="70" t="s">
        <v>490</v>
      </c>
      <c r="C35" s="10" t="s">
        <v>489</v>
      </c>
      <c r="D35" s="70" t="s">
        <v>76</v>
      </c>
      <c r="E35" s="70" t="s">
        <v>143</v>
      </c>
      <c r="F35" s="70" t="s">
        <v>144</v>
      </c>
      <c r="G35" s="70" t="s">
        <v>300</v>
      </c>
      <c r="H35" s="70" t="s">
        <v>301</v>
      </c>
      <c r="I35" s="12">
        <v>16000</v>
      </c>
      <c r="J35" s="12"/>
      <c r="K35" s="12"/>
      <c r="L35" s="12"/>
      <c r="M35" s="12"/>
      <c r="N35" s="12"/>
      <c r="O35" s="12"/>
      <c r="P35" s="12"/>
      <c r="Q35" s="12"/>
      <c r="R35" s="12">
        <v>16000</v>
      </c>
      <c r="S35" s="12">
        <v>16000</v>
      </c>
      <c r="T35" s="12"/>
      <c r="U35" s="12"/>
      <c r="V35" s="12"/>
      <c r="W35" s="12"/>
    </row>
    <row r="36" spans="1:23" ht="18.75" customHeight="1">
      <c r="A36" s="70" t="s">
        <v>483</v>
      </c>
      <c r="B36" s="70" t="s">
        <v>490</v>
      </c>
      <c r="C36" s="10" t="s">
        <v>489</v>
      </c>
      <c r="D36" s="70" t="s">
        <v>76</v>
      </c>
      <c r="E36" s="70" t="s">
        <v>143</v>
      </c>
      <c r="F36" s="70" t="s">
        <v>144</v>
      </c>
      <c r="G36" s="70" t="s">
        <v>491</v>
      </c>
      <c r="H36" s="70" t="s">
        <v>492</v>
      </c>
      <c r="I36" s="12">
        <v>2000</v>
      </c>
      <c r="J36" s="12"/>
      <c r="K36" s="12"/>
      <c r="L36" s="12"/>
      <c r="M36" s="12"/>
      <c r="N36" s="12"/>
      <c r="O36" s="12"/>
      <c r="P36" s="12"/>
      <c r="Q36" s="12"/>
      <c r="R36" s="12">
        <v>2000</v>
      </c>
      <c r="S36" s="12">
        <v>2000</v>
      </c>
      <c r="T36" s="12"/>
      <c r="U36" s="12"/>
      <c r="V36" s="12"/>
      <c r="W36" s="12"/>
    </row>
    <row r="37" spans="1:23" ht="18.75" customHeight="1">
      <c r="A37" s="70" t="s">
        <v>483</v>
      </c>
      <c r="B37" s="70" t="s">
        <v>490</v>
      </c>
      <c r="C37" s="10" t="s">
        <v>489</v>
      </c>
      <c r="D37" s="70" t="s">
        <v>76</v>
      </c>
      <c r="E37" s="70" t="s">
        <v>143</v>
      </c>
      <c r="F37" s="70" t="s">
        <v>144</v>
      </c>
      <c r="G37" s="70" t="s">
        <v>307</v>
      </c>
      <c r="H37" s="70" t="s">
        <v>308</v>
      </c>
      <c r="I37" s="12">
        <v>100000</v>
      </c>
      <c r="J37" s="12"/>
      <c r="K37" s="12"/>
      <c r="L37" s="12"/>
      <c r="M37" s="12"/>
      <c r="N37" s="12"/>
      <c r="O37" s="12"/>
      <c r="P37" s="12"/>
      <c r="Q37" s="12"/>
      <c r="R37" s="12">
        <v>100000</v>
      </c>
      <c r="S37" s="12">
        <v>100000</v>
      </c>
      <c r="T37" s="12"/>
      <c r="U37" s="12"/>
      <c r="V37" s="12"/>
      <c r="W37" s="12"/>
    </row>
    <row r="38" spans="1:23" ht="18.75" customHeight="1">
      <c r="A38" s="70" t="s">
        <v>483</v>
      </c>
      <c r="B38" s="70" t="s">
        <v>490</v>
      </c>
      <c r="C38" s="10" t="s">
        <v>489</v>
      </c>
      <c r="D38" s="70" t="s">
        <v>76</v>
      </c>
      <c r="E38" s="70" t="s">
        <v>143</v>
      </c>
      <c r="F38" s="70" t="s">
        <v>144</v>
      </c>
      <c r="G38" s="70" t="s">
        <v>485</v>
      </c>
      <c r="H38" s="70" t="s">
        <v>486</v>
      </c>
      <c r="I38" s="12">
        <v>10000</v>
      </c>
      <c r="J38" s="12"/>
      <c r="K38" s="12"/>
      <c r="L38" s="12"/>
      <c r="M38" s="12"/>
      <c r="N38" s="12"/>
      <c r="O38" s="12"/>
      <c r="P38" s="12"/>
      <c r="Q38" s="12"/>
      <c r="R38" s="12">
        <v>10000</v>
      </c>
      <c r="S38" s="12">
        <v>10000</v>
      </c>
      <c r="T38" s="12"/>
      <c r="U38" s="12"/>
      <c r="V38" s="12"/>
      <c r="W38" s="12"/>
    </row>
    <row r="39" spans="1:23" ht="18.75" customHeight="1">
      <c r="A39" s="70" t="s">
        <v>483</v>
      </c>
      <c r="B39" s="70" t="s">
        <v>490</v>
      </c>
      <c r="C39" s="10" t="s">
        <v>489</v>
      </c>
      <c r="D39" s="70" t="s">
        <v>76</v>
      </c>
      <c r="E39" s="70" t="s">
        <v>143</v>
      </c>
      <c r="F39" s="70" t="s">
        <v>144</v>
      </c>
      <c r="G39" s="70" t="s">
        <v>281</v>
      </c>
      <c r="H39" s="70" t="s">
        <v>282</v>
      </c>
      <c r="I39" s="12">
        <v>10000</v>
      </c>
      <c r="J39" s="12"/>
      <c r="K39" s="12"/>
      <c r="L39" s="12"/>
      <c r="M39" s="12"/>
      <c r="N39" s="12"/>
      <c r="O39" s="12"/>
      <c r="P39" s="12"/>
      <c r="Q39" s="12"/>
      <c r="R39" s="12">
        <v>10000</v>
      </c>
      <c r="S39" s="12">
        <v>10000</v>
      </c>
      <c r="T39" s="12"/>
      <c r="U39" s="12"/>
      <c r="V39" s="12"/>
      <c r="W39" s="12"/>
    </row>
    <row r="40" spans="1:23" ht="18.75" customHeight="1">
      <c r="A40" s="70" t="s">
        <v>483</v>
      </c>
      <c r="B40" s="70" t="s">
        <v>490</v>
      </c>
      <c r="C40" s="10" t="s">
        <v>489</v>
      </c>
      <c r="D40" s="70" t="s">
        <v>76</v>
      </c>
      <c r="E40" s="70" t="s">
        <v>143</v>
      </c>
      <c r="F40" s="70" t="s">
        <v>144</v>
      </c>
      <c r="G40" s="70" t="s">
        <v>306</v>
      </c>
      <c r="H40" s="70" t="s">
        <v>230</v>
      </c>
      <c r="I40" s="12">
        <v>10000</v>
      </c>
      <c r="J40" s="12"/>
      <c r="K40" s="12"/>
      <c r="L40" s="12"/>
      <c r="M40" s="12"/>
      <c r="N40" s="12"/>
      <c r="O40" s="12"/>
      <c r="P40" s="12"/>
      <c r="Q40" s="12"/>
      <c r="R40" s="12">
        <v>10000</v>
      </c>
      <c r="S40" s="12">
        <v>10000</v>
      </c>
      <c r="T40" s="12"/>
      <c r="U40" s="12"/>
      <c r="V40" s="12"/>
      <c r="W40" s="12"/>
    </row>
    <row r="41" spans="1:23" ht="18.75" customHeight="1">
      <c r="A41" s="70" t="s">
        <v>483</v>
      </c>
      <c r="B41" s="70" t="s">
        <v>490</v>
      </c>
      <c r="C41" s="10" t="s">
        <v>489</v>
      </c>
      <c r="D41" s="70" t="s">
        <v>76</v>
      </c>
      <c r="E41" s="70" t="s">
        <v>143</v>
      </c>
      <c r="F41" s="70" t="s">
        <v>144</v>
      </c>
      <c r="G41" s="70" t="s">
        <v>493</v>
      </c>
      <c r="H41" s="70" t="s">
        <v>494</v>
      </c>
      <c r="I41" s="12">
        <v>40000</v>
      </c>
      <c r="J41" s="12"/>
      <c r="K41" s="12"/>
      <c r="L41" s="12"/>
      <c r="M41" s="12"/>
      <c r="N41" s="12"/>
      <c r="O41" s="12"/>
      <c r="P41" s="12"/>
      <c r="Q41" s="12"/>
      <c r="R41" s="12">
        <v>40000</v>
      </c>
      <c r="S41" s="12">
        <v>40000</v>
      </c>
      <c r="T41" s="12"/>
      <c r="U41" s="12"/>
      <c r="V41" s="12"/>
      <c r="W41" s="12"/>
    </row>
    <row r="42" spans="1:23" ht="18.75" customHeight="1">
      <c r="A42" s="70" t="s">
        <v>483</v>
      </c>
      <c r="B42" s="70" t="s">
        <v>490</v>
      </c>
      <c r="C42" s="10" t="s">
        <v>489</v>
      </c>
      <c r="D42" s="70" t="s">
        <v>76</v>
      </c>
      <c r="E42" s="70" t="s">
        <v>143</v>
      </c>
      <c r="F42" s="70" t="s">
        <v>144</v>
      </c>
      <c r="G42" s="70" t="s">
        <v>495</v>
      </c>
      <c r="H42" s="70" t="s">
        <v>496</v>
      </c>
      <c r="I42" s="12">
        <v>3000000</v>
      </c>
      <c r="J42" s="12"/>
      <c r="K42" s="12"/>
      <c r="L42" s="12"/>
      <c r="M42" s="12"/>
      <c r="N42" s="12"/>
      <c r="O42" s="12"/>
      <c r="P42" s="12"/>
      <c r="Q42" s="12"/>
      <c r="R42" s="12">
        <v>3000000</v>
      </c>
      <c r="S42" s="12">
        <v>3000000</v>
      </c>
      <c r="T42" s="12"/>
      <c r="U42" s="12"/>
      <c r="V42" s="12"/>
      <c r="W42" s="12"/>
    </row>
    <row r="43" spans="1:23" ht="18.75" customHeight="1">
      <c r="A43" s="70" t="s">
        <v>483</v>
      </c>
      <c r="B43" s="70" t="s">
        <v>490</v>
      </c>
      <c r="C43" s="10" t="s">
        <v>489</v>
      </c>
      <c r="D43" s="70" t="s">
        <v>76</v>
      </c>
      <c r="E43" s="70" t="s">
        <v>143</v>
      </c>
      <c r="F43" s="70" t="s">
        <v>144</v>
      </c>
      <c r="G43" s="70" t="s">
        <v>487</v>
      </c>
      <c r="H43" s="70" t="s">
        <v>488</v>
      </c>
      <c r="I43" s="12">
        <v>80000</v>
      </c>
      <c r="J43" s="12"/>
      <c r="K43" s="12"/>
      <c r="L43" s="12"/>
      <c r="M43" s="12"/>
      <c r="N43" s="12"/>
      <c r="O43" s="12"/>
      <c r="P43" s="12"/>
      <c r="Q43" s="12"/>
      <c r="R43" s="12">
        <v>80000</v>
      </c>
      <c r="S43" s="12">
        <v>80000</v>
      </c>
      <c r="T43" s="12"/>
      <c r="U43" s="12"/>
      <c r="V43" s="12"/>
      <c r="W43" s="12"/>
    </row>
    <row r="44" spans="1:23" ht="18.75" customHeight="1">
      <c r="A44" s="70" t="s">
        <v>483</v>
      </c>
      <c r="B44" s="70" t="s">
        <v>490</v>
      </c>
      <c r="C44" s="10" t="s">
        <v>489</v>
      </c>
      <c r="D44" s="70" t="s">
        <v>76</v>
      </c>
      <c r="E44" s="70" t="s">
        <v>143</v>
      </c>
      <c r="F44" s="70" t="s">
        <v>144</v>
      </c>
      <c r="G44" s="70" t="s">
        <v>313</v>
      </c>
      <c r="H44" s="70" t="s">
        <v>312</v>
      </c>
      <c r="I44" s="12">
        <v>150000</v>
      </c>
      <c r="J44" s="12"/>
      <c r="K44" s="12"/>
      <c r="L44" s="12"/>
      <c r="M44" s="12"/>
      <c r="N44" s="12"/>
      <c r="O44" s="12"/>
      <c r="P44" s="12"/>
      <c r="Q44" s="12"/>
      <c r="R44" s="12">
        <v>150000</v>
      </c>
      <c r="S44" s="12">
        <v>150000</v>
      </c>
      <c r="T44" s="12"/>
      <c r="U44" s="12"/>
      <c r="V44" s="12"/>
      <c r="W44" s="12"/>
    </row>
    <row r="45" spans="1:23" ht="18.75" customHeight="1">
      <c r="A45" s="70" t="s">
        <v>483</v>
      </c>
      <c r="B45" s="70" t="s">
        <v>490</v>
      </c>
      <c r="C45" s="10" t="s">
        <v>489</v>
      </c>
      <c r="D45" s="70" t="s">
        <v>76</v>
      </c>
      <c r="E45" s="70" t="s">
        <v>143</v>
      </c>
      <c r="F45" s="70" t="s">
        <v>144</v>
      </c>
      <c r="G45" s="70" t="s">
        <v>497</v>
      </c>
      <c r="H45" s="70" t="s">
        <v>498</v>
      </c>
      <c r="I45" s="12">
        <v>1000000</v>
      </c>
      <c r="J45" s="12"/>
      <c r="K45" s="12"/>
      <c r="L45" s="12"/>
      <c r="M45" s="12"/>
      <c r="N45" s="12"/>
      <c r="O45" s="12"/>
      <c r="P45" s="12"/>
      <c r="Q45" s="12"/>
      <c r="R45" s="12">
        <v>1000000</v>
      </c>
      <c r="S45" s="12">
        <v>1000000</v>
      </c>
      <c r="T45" s="12"/>
      <c r="U45" s="12"/>
      <c r="V45" s="12"/>
      <c r="W45" s="12"/>
    </row>
    <row r="46" spans="1:23" ht="18.75" customHeight="1">
      <c r="A46" s="70" t="s">
        <v>483</v>
      </c>
      <c r="B46" s="70" t="s">
        <v>490</v>
      </c>
      <c r="C46" s="10" t="s">
        <v>489</v>
      </c>
      <c r="D46" s="70" t="s">
        <v>76</v>
      </c>
      <c r="E46" s="70" t="s">
        <v>143</v>
      </c>
      <c r="F46" s="70" t="s">
        <v>144</v>
      </c>
      <c r="G46" s="70" t="s">
        <v>499</v>
      </c>
      <c r="H46" s="70" t="s">
        <v>500</v>
      </c>
      <c r="I46" s="12">
        <v>280000</v>
      </c>
      <c r="J46" s="12"/>
      <c r="K46" s="12"/>
      <c r="L46" s="12"/>
      <c r="M46" s="12"/>
      <c r="N46" s="12"/>
      <c r="O46" s="12"/>
      <c r="P46" s="12"/>
      <c r="Q46" s="12"/>
      <c r="R46" s="12">
        <v>280000</v>
      </c>
      <c r="S46" s="12">
        <v>280000</v>
      </c>
      <c r="T46" s="12"/>
      <c r="U46" s="12"/>
      <c r="V46" s="12"/>
      <c r="W46" s="12"/>
    </row>
    <row r="47" spans="1:23" ht="18.75" customHeight="1">
      <c r="A47" s="14"/>
      <c r="B47" s="14"/>
      <c r="C47" s="10" t="s">
        <v>501</v>
      </c>
      <c r="D47" s="14"/>
      <c r="E47" s="14"/>
      <c r="F47" s="14"/>
      <c r="G47" s="14"/>
      <c r="H47" s="14"/>
      <c r="I47" s="12">
        <v>23547000</v>
      </c>
      <c r="J47" s="12"/>
      <c r="K47" s="12"/>
      <c r="L47" s="12"/>
      <c r="M47" s="12"/>
      <c r="N47" s="12"/>
      <c r="O47" s="12"/>
      <c r="P47" s="12"/>
      <c r="Q47" s="12"/>
      <c r="R47" s="12">
        <v>23547000</v>
      </c>
      <c r="S47" s="12">
        <v>23547000</v>
      </c>
      <c r="T47" s="12"/>
      <c r="U47" s="12"/>
      <c r="V47" s="12"/>
      <c r="W47" s="12"/>
    </row>
    <row r="48" spans="1:23" ht="18.75" customHeight="1">
      <c r="A48" s="70" t="s">
        <v>483</v>
      </c>
      <c r="B48" s="70" t="s">
        <v>502</v>
      </c>
      <c r="C48" s="10" t="s">
        <v>501</v>
      </c>
      <c r="D48" s="70" t="s">
        <v>78</v>
      </c>
      <c r="E48" s="70" t="s">
        <v>145</v>
      </c>
      <c r="F48" s="70" t="s">
        <v>146</v>
      </c>
      <c r="G48" s="70" t="s">
        <v>298</v>
      </c>
      <c r="H48" s="70" t="s">
        <v>299</v>
      </c>
      <c r="I48" s="12">
        <v>236943</v>
      </c>
      <c r="J48" s="12"/>
      <c r="K48" s="12"/>
      <c r="L48" s="12"/>
      <c r="M48" s="12"/>
      <c r="N48" s="12"/>
      <c r="O48" s="12"/>
      <c r="P48" s="12"/>
      <c r="Q48" s="12"/>
      <c r="R48" s="12">
        <v>236943</v>
      </c>
      <c r="S48" s="12">
        <v>236943</v>
      </c>
      <c r="T48" s="12"/>
      <c r="U48" s="12"/>
      <c r="V48" s="12"/>
      <c r="W48" s="12"/>
    </row>
    <row r="49" spans="1:23" ht="18.75" customHeight="1">
      <c r="A49" s="70" t="s">
        <v>483</v>
      </c>
      <c r="B49" s="70" t="s">
        <v>502</v>
      </c>
      <c r="C49" s="10" t="s">
        <v>501</v>
      </c>
      <c r="D49" s="70" t="s">
        <v>78</v>
      </c>
      <c r="E49" s="70" t="s">
        <v>145</v>
      </c>
      <c r="F49" s="70" t="s">
        <v>146</v>
      </c>
      <c r="G49" s="70" t="s">
        <v>503</v>
      </c>
      <c r="H49" s="70" t="s">
        <v>504</v>
      </c>
      <c r="I49" s="12">
        <v>11411</v>
      </c>
      <c r="J49" s="12"/>
      <c r="K49" s="12"/>
      <c r="L49" s="12"/>
      <c r="M49" s="12"/>
      <c r="N49" s="12"/>
      <c r="O49" s="12"/>
      <c r="P49" s="12"/>
      <c r="Q49" s="12"/>
      <c r="R49" s="12">
        <v>11411</v>
      </c>
      <c r="S49" s="12">
        <v>11411</v>
      </c>
      <c r="T49" s="12"/>
      <c r="U49" s="12"/>
      <c r="V49" s="12"/>
      <c r="W49" s="12"/>
    </row>
    <row r="50" spans="1:23" ht="18.75" customHeight="1">
      <c r="A50" s="70" t="s">
        <v>483</v>
      </c>
      <c r="B50" s="70" t="s">
        <v>502</v>
      </c>
      <c r="C50" s="10" t="s">
        <v>501</v>
      </c>
      <c r="D50" s="70" t="s">
        <v>78</v>
      </c>
      <c r="E50" s="70" t="s">
        <v>145</v>
      </c>
      <c r="F50" s="70" t="s">
        <v>146</v>
      </c>
      <c r="G50" s="70" t="s">
        <v>505</v>
      </c>
      <c r="H50" s="70" t="s">
        <v>506</v>
      </c>
      <c r="I50" s="12">
        <v>4403.2</v>
      </c>
      <c r="J50" s="12"/>
      <c r="K50" s="12"/>
      <c r="L50" s="12"/>
      <c r="M50" s="12"/>
      <c r="N50" s="12"/>
      <c r="O50" s="12"/>
      <c r="P50" s="12"/>
      <c r="Q50" s="12"/>
      <c r="R50" s="12">
        <v>4403.2</v>
      </c>
      <c r="S50" s="12">
        <v>4403.2</v>
      </c>
      <c r="T50" s="12"/>
      <c r="U50" s="12"/>
      <c r="V50" s="12"/>
      <c r="W50" s="12"/>
    </row>
    <row r="51" spans="1:23" ht="18.75" customHeight="1">
      <c r="A51" s="70" t="s">
        <v>483</v>
      </c>
      <c r="B51" s="70" t="s">
        <v>502</v>
      </c>
      <c r="C51" s="10" t="s">
        <v>501</v>
      </c>
      <c r="D51" s="70" t="s">
        <v>78</v>
      </c>
      <c r="E51" s="70" t="s">
        <v>145</v>
      </c>
      <c r="F51" s="70" t="s">
        <v>146</v>
      </c>
      <c r="G51" s="70" t="s">
        <v>302</v>
      </c>
      <c r="H51" s="70" t="s">
        <v>303</v>
      </c>
      <c r="I51" s="12">
        <v>30713.8</v>
      </c>
      <c r="J51" s="12"/>
      <c r="K51" s="12"/>
      <c r="L51" s="12"/>
      <c r="M51" s="12"/>
      <c r="N51" s="12"/>
      <c r="O51" s="12"/>
      <c r="P51" s="12"/>
      <c r="Q51" s="12"/>
      <c r="R51" s="12">
        <v>30713.8</v>
      </c>
      <c r="S51" s="12">
        <v>30713.8</v>
      </c>
      <c r="T51" s="12"/>
      <c r="U51" s="12"/>
      <c r="V51" s="12"/>
      <c r="W51" s="12"/>
    </row>
    <row r="52" spans="1:23" ht="18.75" customHeight="1">
      <c r="A52" s="70" t="s">
        <v>483</v>
      </c>
      <c r="B52" s="70" t="s">
        <v>502</v>
      </c>
      <c r="C52" s="10" t="s">
        <v>501</v>
      </c>
      <c r="D52" s="70" t="s">
        <v>78</v>
      </c>
      <c r="E52" s="70" t="s">
        <v>145</v>
      </c>
      <c r="F52" s="70" t="s">
        <v>146</v>
      </c>
      <c r="G52" s="70" t="s">
        <v>300</v>
      </c>
      <c r="H52" s="70" t="s">
        <v>301</v>
      </c>
      <c r="I52" s="12">
        <v>65000</v>
      </c>
      <c r="J52" s="12"/>
      <c r="K52" s="12"/>
      <c r="L52" s="12"/>
      <c r="M52" s="12"/>
      <c r="N52" s="12"/>
      <c r="O52" s="12"/>
      <c r="P52" s="12"/>
      <c r="Q52" s="12"/>
      <c r="R52" s="12">
        <v>65000</v>
      </c>
      <c r="S52" s="12">
        <v>65000</v>
      </c>
      <c r="T52" s="12"/>
      <c r="U52" s="12"/>
      <c r="V52" s="12"/>
      <c r="W52" s="12"/>
    </row>
    <row r="53" spans="1:23" ht="18.75" customHeight="1">
      <c r="A53" s="70" t="s">
        <v>483</v>
      </c>
      <c r="B53" s="70" t="s">
        <v>502</v>
      </c>
      <c r="C53" s="10" t="s">
        <v>501</v>
      </c>
      <c r="D53" s="70" t="s">
        <v>78</v>
      </c>
      <c r="E53" s="70" t="s">
        <v>145</v>
      </c>
      <c r="F53" s="70" t="s">
        <v>146</v>
      </c>
      <c r="G53" s="70" t="s">
        <v>491</v>
      </c>
      <c r="H53" s="70" t="s">
        <v>492</v>
      </c>
      <c r="I53" s="12">
        <v>120326</v>
      </c>
      <c r="J53" s="12"/>
      <c r="K53" s="12"/>
      <c r="L53" s="12"/>
      <c r="M53" s="12"/>
      <c r="N53" s="12"/>
      <c r="O53" s="12"/>
      <c r="P53" s="12"/>
      <c r="Q53" s="12"/>
      <c r="R53" s="12">
        <v>120326</v>
      </c>
      <c r="S53" s="12">
        <v>120326</v>
      </c>
      <c r="T53" s="12"/>
      <c r="U53" s="12"/>
      <c r="V53" s="12"/>
      <c r="W53" s="12"/>
    </row>
    <row r="54" spans="1:23" ht="18.75" customHeight="1">
      <c r="A54" s="70" t="s">
        <v>483</v>
      </c>
      <c r="B54" s="70" t="s">
        <v>502</v>
      </c>
      <c r="C54" s="10" t="s">
        <v>501</v>
      </c>
      <c r="D54" s="70" t="s">
        <v>78</v>
      </c>
      <c r="E54" s="70" t="s">
        <v>145</v>
      </c>
      <c r="F54" s="70" t="s">
        <v>146</v>
      </c>
      <c r="G54" s="70" t="s">
        <v>307</v>
      </c>
      <c r="H54" s="70" t="s">
        <v>308</v>
      </c>
      <c r="I54" s="12">
        <v>160864</v>
      </c>
      <c r="J54" s="12"/>
      <c r="K54" s="12"/>
      <c r="L54" s="12"/>
      <c r="M54" s="12"/>
      <c r="N54" s="12"/>
      <c r="O54" s="12"/>
      <c r="P54" s="12"/>
      <c r="Q54" s="12"/>
      <c r="R54" s="12">
        <v>160864</v>
      </c>
      <c r="S54" s="12">
        <v>160864</v>
      </c>
      <c r="T54" s="12"/>
      <c r="U54" s="12"/>
      <c r="V54" s="12"/>
      <c r="W54" s="12"/>
    </row>
    <row r="55" spans="1:23" ht="18.75" customHeight="1">
      <c r="A55" s="70" t="s">
        <v>483</v>
      </c>
      <c r="B55" s="70" t="s">
        <v>502</v>
      </c>
      <c r="C55" s="10" t="s">
        <v>501</v>
      </c>
      <c r="D55" s="70" t="s">
        <v>78</v>
      </c>
      <c r="E55" s="70" t="s">
        <v>145</v>
      </c>
      <c r="F55" s="70" t="s">
        <v>146</v>
      </c>
      <c r="G55" s="70" t="s">
        <v>485</v>
      </c>
      <c r="H55" s="70" t="s">
        <v>486</v>
      </c>
      <c r="I55" s="12">
        <v>324080</v>
      </c>
      <c r="J55" s="12"/>
      <c r="K55" s="12"/>
      <c r="L55" s="12"/>
      <c r="M55" s="12"/>
      <c r="N55" s="12"/>
      <c r="O55" s="12"/>
      <c r="P55" s="12"/>
      <c r="Q55" s="12"/>
      <c r="R55" s="12">
        <v>324080</v>
      </c>
      <c r="S55" s="12">
        <v>324080</v>
      </c>
      <c r="T55" s="12"/>
      <c r="U55" s="12"/>
      <c r="V55" s="12"/>
      <c r="W55" s="12"/>
    </row>
    <row r="56" spans="1:23" ht="18.75" customHeight="1">
      <c r="A56" s="70" t="s">
        <v>483</v>
      </c>
      <c r="B56" s="70" t="s">
        <v>502</v>
      </c>
      <c r="C56" s="10" t="s">
        <v>501</v>
      </c>
      <c r="D56" s="70" t="s">
        <v>78</v>
      </c>
      <c r="E56" s="70" t="s">
        <v>145</v>
      </c>
      <c r="F56" s="70" t="s">
        <v>146</v>
      </c>
      <c r="G56" s="70" t="s">
        <v>281</v>
      </c>
      <c r="H56" s="70" t="s">
        <v>282</v>
      </c>
      <c r="I56" s="12">
        <v>10562</v>
      </c>
      <c r="J56" s="12"/>
      <c r="K56" s="12"/>
      <c r="L56" s="12"/>
      <c r="M56" s="12"/>
      <c r="N56" s="12"/>
      <c r="O56" s="12"/>
      <c r="P56" s="12"/>
      <c r="Q56" s="12"/>
      <c r="R56" s="12">
        <v>10562</v>
      </c>
      <c r="S56" s="12">
        <v>10562</v>
      </c>
      <c r="T56" s="12"/>
      <c r="U56" s="12"/>
      <c r="V56" s="12"/>
      <c r="W56" s="12"/>
    </row>
    <row r="57" spans="1:23" ht="18.75" customHeight="1">
      <c r="A57" s="70" t="s">
        <v>483</v>
      </c>
      <c r="B57" s="70" t="s">
        <v>502</v>
      </c>
      <c r="C57" s="10" t="s">
        <v>501</v>
      </c>
      <c r="D57" s="70" t="s">
        <v>78</v>
      </c>
      <c r="E57" s="70" t="s">
        <v>145</v>
      </c>
      <c r="F57" s="70" t="s">
        <v>146</v>
      </c>
      <c r="G57" s="70" t="s">
        <v>306</v>
      </c>
      <c r="H57" s="70" t="s">
        <v>230</v>
      </c>
      <c r="I57" s="12">
        <v>5200</v>
      </c>
      <c r="J57" s="12"/>
      <c r="K57" s="12"/>
      <c r="L57" s="12"/>
      <c r="M57" s="12"/>
      <c r="N57" s="12"/>
      <c r="O57" s="12"/>
      <c r="P57" s="12"/>
      <c r="Q57" s="12"/>
      <c r="R57" s="12">
        <v>5200</v>
      </c>
      <c r="S57" s="12">
        <v>5200</v>
      </c>
      <c r="T57" s="12"/>
      <c r="U57" s="12"/>
      <c r="V57" s="12"/>
      <c r="W57" s="12"/>
    </row>
    <row r="58" spans="1:23" ht="18.75" customHeight="1">
      <c r="A58" s="70" t="s">
        <v>483</v>
      </c>
      <c r="B58" s="70" t="s">
        <v>502</v>
      </c>
      <c r="C58" s="10" t="s">
        <v>501</v>
      </c>
      <c r="D58" s="70" t="s">
        <v>78</v>
      </c>
      <c r="E58" s="70" t="s">
        <v>145</v>
      </c>
      <c r="F58" s="70" t="s">
        <v>146</v>
      </c>
      <c r="G58" s="70" t="s">
        <v>493</v>
      </c>
      <c r="H58" s="70" t="s">
        <v>494</v>
      </c>
      <c r="I58" s="12">
        <v>7222689</v>
      </c>
      <c r="J58" s="12"/>
      <c r="K58" s="12"/>
      <c r="L58" s="12"/>
      <c r="M58" s="12"/>
      <c r="N58" s="12"/>
      <c r="O58" s="12"/>
      <c r="P58" s="12"/>
      <c r="Q58" s="12"/>
      <c r="R58" s="12">
        <v>7222689</v>
      </c>
      <c r="S58" s="12">
        <v>7222689</v>
      </c>
      <c r="T58" s="12"/>
      <c r="U58" s="12"/>
      <c r="V58" s="12"/>
      <c r="W58" s="12"/>
    </row>
    <row r="59" spans="1:23" ht="18.75" customHeight="1">
      <c r="A59" s="70" t="s">
        <v>483</v>
      </c>
      <c r="B59" s="70" t="s">
        <v>502</v>
      </c>
      <c r="C59" s="10" t="s">
        <v>501</v>
      </c>
      <c r="D59" s="70" t="s">
        <v>78</v>
      </c>
      <c r="E59" s="70" t="s">
        <v>145</v>
      </c>
      <c r="F59" s="70" t="s">
        <v>146</v>
      </c>
      <c r="G59" s="70" t="s">
        <v>495</v>
      </c>
      <c r="H59" s="70" t="s">
        <v>496</v>
      </c>
      <c r="I59" s="12">
        <v>8662789</v>
      </c>
      <c r="J59" s="12"/>
      <c r="K59" s="12"/>
      <c r="L59" s="12"/>
      <c r="M59" s="12"/>
      <c r="N59" s="12"/>
      <c r="O59" s="12"/>
      <c r="P59" s="12"/>
      <c r="Q59" s="12"/>
      <c r="R59" s="12">
        <v>8662789</v>
      </c>
      <c r="S59" s="12">
        <v>8662789</v>
      </c>
      <c r="T59" s="12"/>
      <c r="U59" s="12"/>
      <c r="V59" s="12"/>
      <c r="W59" s="12"/>
    </row>
    <row r="60" spans="1:23" ht="18.75" customHeight="1">
      <c r="A60" s="70" t="s">
        <v>483</v>
      </c>
      <c r="B60" s="70" t="s">
        <v>502</v>
      </c>
      <c r="C60" s="10" t="s">
        <v>501</v>
      </c>
      <c r="D60" s="70" t="s">
        <v>78</v>
      </c>
      <c r="E60" s="70" t="s">
        <v>145</v>
      </c>
      <c r="F60" s="70" t="s">
        <v>146</v>
      </c>
      <c r="G60" s="70" t="s">
        <v>487</v>
      </c>
      <c r="H60" s="70" t="s">
        <v>488</v>
      </c>
      <c r="I60" s="12">
        <v>6029338</v>
      </c>
      <c r="J60" s="12"/>
      <c r="K60" s="12"/>
      <c r="L60" s="12"/>
      <c r="M60" s="12"/>
      <c r="N60" s="12"/>
      <c r="O60" s="12"/>
      <c r="P60" s="12"/>
      <c r="Q60" s="12"/>
      <c r="R60" s="12">
        <v>6029338</v>
      </c>
      <c r="S60" s="12">
        <v>6029338</v>
      </c>
      <c r="T60" s="12"/>
      <c r="U60" s="12"/>
      <c r="V60" s="12"/>
      <c r="W60" s="12"/>
    </row>
    <row r="61" spans="1:23" ht="18.75" customHeight="1">
      <c r="A61" s="70" t="s">
        <v>483</v>
      </c>
      <c r="B61" s="70" t="s">
        <v>502</v>
      </c>
      <c r="C61" s="10" t="s">
        <v>501</v>
      </c>
      <c r="D61" s="70" t="s">
        <v>78</v>
      </c>
      <c r="E61" s="70" t="s">
        <v>145</v>
      </c>
      <c r="F61" s="70" t="s">
        <v>146</v>
      </c>
      <c r="G61" s="70" t="s">
        <v>285</v>
      </c>
      <c r="H61" s="70" t="s">
        <v>284</v>
      </c>
      <c r="I61" s="12">
        <v>66513</v>
      </c>
      <c r="J61" s="12"/>
      <c r="K61" s="12"/>
      <c r="L61" s="12"/>
      <c r="M61" s="12"/>
      <c r="N61" s="12"/>
      <c r="O61" s="12"/>
      <c r="P61" s="12"/>
      <c r="Q61" s="12"/>
      <c r="R61" s="12">
        <v>66513</v>
      </c>
      <c r="S61" s="12">
        <v>66513</v>
      </c>
      <c r="T61" s="12"/>
      <c r="U61" s="12"/>
      <c r="V61" s="12"/>
      <c r="W61" s="12"/>
    </row>
    <row r="62" spans="1:23" ht="18.75" customHeight="1">
      <c r="A62" s="70" t="s">
        <v>483</v>
      </c>
      <c r="B62" s="70" t="s">
        <v>502</v>
      </c>
      <c r="C62" s="10" t="s">
        <v>501</v>
      </c>
      <c r="D62" s="70" t="s">
        <v>78</v>
      </c>
      <c r="E62" s="70" t="s">
        <v>145</v>
      </c>
      <c r="F62" s="70" t="s">
        <v>146</v>
      </c>
      <c r="G62" s="70" t="s">
        <v>313</v>
      </c>
      <c r="H62" s="70" t="s">
        <v>312</v>
      </c>
      <c r="I62" s="12">
        <v>64621</v>
      </c>
      <c r="J62" s="12"/>
      <c r="K62" s="12"/>
      <c r="L62" s="12"/>
      <c r="M62" s="12"/>
      <c r="N62" s="12"/>
      <c r="O62" s="12"/>
      <c r="P62" s="12"/>
      <c r="Q62" s="12"/>
      <c r="R62" s="12">
        <v>64621</v>
      </c>
      <c r="S62" s="12">
        <v>64621</v>
      </c>
      <c r="T62" s="12"/>
      <c r="U62" s="12"/>
      <c r="V62" s="12"/>
      <c r="W62" s="12"/>
    </row>
    <row r="63" spans="1:23" ht="18.75" customHeight="1">
      <c r="A63" s="70" t="s">
        <v>483</v>
      </c>
      <c r="B63" s="70" t="s">
        <v>502</v>
      </c>
      <c r="C63" s="10" t="s">
        <v>501</v>
      </c>
      <c r="D63" s="70" t="s">
        <v>78</v>
      </c>
      <c r="E63" s="70" t="s">
        <v>145</v>
      </c>
      <c r="F63" s="70" t="s">
        <v>146</v>
      </c>
      <c r="G63" s="70" t="s">
        <v>331</v>
      </c>
      <c r="H63" s="70" t="s">
        <v>332</v>
      </c>
      <c r="I63" s="12">
        <v>356547</v>
      </c>
      <c r="J63" s="12"/>
      <c r="K63" s="12"/>
      <c r="L63" s="12"/>
      <c r="M63" s="12"/>
      <c r="N63" s="12"/>
      <c r="O63" s="12"/>
      <c r="P63" s="12"/>
      <c r="Q63" s="12"/>
      <c r="R63" s="12">
        <v>356547</v>
      </c>
      <c r="S63" s="12">
        <v>356547</v>
      </c>
      <c r="T63" s="12"/>
      <c r="U63" s="12"/>
      <c r="V63" s="12"/>
      <c r="W63" s="12"/>
    </row>
    <row r="64" spans="1:23" ht="18.75" customHeight="1">
      <c r="A64" s="70" t="s">
        <v>483</v>
      </c>
      <c r="B64" s="70" t="s">
        <v>502</v>
      </c>
      <c r="C64" s="10" t="s">
        <v>501</v>
      </c>
      <c r="D64" s="70" t="s">
        <v>78</v>
      </c>
      <c r="E64" s="70" t="s">
        <v>145</v>
      </c>
      <c r="F64" s="70" t="s">
        <v>146</v>
      </c>
      <c r="G64" s="70" t="s">
        <v>499</v>
      </c>
      <c r="H64" s="70" t="s">
        <v>500</v>
      </c>
      <c r="I64" s="12">
        <v>75000</v>
      </c>
      <c r="J64" s="12"/>
      <c r="K64" s="12"/>
      <c r="L64" s="12"/>
      <c r="M64" s="12"/>
      <c r="N64" s="12"/>
      <c r="O64" s="12"/>
      <c r="P64" s="12"/>
      <c r="Q64" s="12"/>
      <c r="R64" s="12">
        <v>75000</v>
      </c>
      <c r="S64" s="12">
        <v>75000</v>
      </c>
      <c r="T64" s="12"/>
      <c r="U64" s="12"/>
      <c r="V64" s="12"/>
      <c r="W64" s="12"/>
    </row>
    <row r="65" spans="1:23" ht="18.75" customHeight="1">
      <c r="A65" s="70" t="s">
        <v>483</v>
      </c>
      <c r="B65" s="70" t="s">
        <v>502</v>
      </c>
      <c r="C65" s="10" t="s">
        <v>501</v>
      </c>
      <c r="D65" s="70" t="s">
        <v>78</v>
      </c>
      <c r="E65" s="70" t="s">
        <v>145</v>
      </c>
      <c r="F65" s="70" t="s">
        <v>146</v>
      </c>
      <c r="G65" s="70" t="s">
        <v>507</v>
      </c>
      <c r="H65" s="70" t="s">
        <v>508</v>
      </c>
      <c r="I65" s="12">
        <v>100000</v>
      </c>
      <c r="J65" s="12"/>
      <c r="K65" s="12"/>
      <c r="L65" s="12"/>
      <c r="M65" s="12"/>
      <c r="N65" s="12"/>
      <c r="O65" s="12"/>
      <c r="P65" s="12"/>
      <c r="Q65" s="12"/>
      <c r="R65" s="12">
        <v>100000</v>
      </c>
      <c r="S65" s="12">
        <v>100000</v>
      </c>
      <c r="T65" s="12"/>
      <c r="U65" s="12"/>
      <c r="V65" s="12"/>
      <c r="W65" s="12"/>
    </row>
    <row r="66" spans="1:23" ht="18.75" customHeight="1">
      <c r="A66" s="14"/>
      <c r="B66" s="14"/>
      <c r="C66" s="10" t="s">
        <v>509</v>
      </c>
      <c r="D66" s="14"/>
      <c r="E66" s="14"/>
      <c r="F66" s="14"/>
      <c r="G66" s="14"/>
      <c r="H66" s="14"/>
      <c r="I66" s="12">
        <v>10850000</v>
      </c>
      <c r="J66" s="12"/>
      <c r="K66" s="12"/>
      <c r="L66" s="12"/>
      <c r="M66" s="12"/>
      <c r="N66" s="12"/>
      <c r="O66" s="12"/>
      <c r="P66" s="12"/>
      <c r="Q66" s="12"/>
      <c r="R66" s="12">
        <v>10850000</v>
      </c>
      <c r="S66" s="12">
        <v>10850000</v>
      </c>
      <c r="T66" s="12"/>
      <c r="U66" s="12"/>
      <c r="V66" s="12"/>
      <c r="W66" s="12"/>
    </row>
    <row r="67" spans="1:23" ht="18.75" customHeight="1">
      <c r="A67" s="70" t="s">
        <v>483</v>
      </c>
      <c r="B67" s="70" t="s">
        <v>510</v>
      </c>
      <c r="C67" s="10" t="s">
        <v>509</v>
      </c>
      <c r="D67" s="70" t="s">
        <v>80</v>
      </c>
      <c r="E67" s="70" t="s">
        <v>137</v>
      </c>
      <c r="F67" s="70" t="s">
        <v>138</v>
      </c>
      <c r="G67" s="70" t="s">
        <v>298</v>
      </c>
      <c r="H67" s="70" t="s">
        <v>299</v>
      </c>
      <c r="I67" s="12">
        <v>20000</v>
      </c>
      <c r="J67" s="12"/>
      <c r="K67" s="12"/>
      <c r="L67" s="12"/>
      <c r="M67" s="12"/>
      <c r="N67" s="12"/>
      <c r="O67" s="12"/>
      <c r="P67" s="12"/>
      <c r="Q67" s="12"/>
      <c r="R67" s="12">
        <v>20000</v>
      </c>
      <c r="S67" s="12">
        <v>20000</v>
      </c>
      <c r="T67" s="12"/>
      <c r="U67" s="12"/>
      <c r="V67" s="12"/>
      <c r="W67" s="12"/>
    </row>
    <row r="68" spans="1:23" ht="18.75" customHeight="1">
      <c r="A68" s="70" t="s">
        <v>483</v>
      </c>
      <c r="B68" s="70" t="s">
        <v>510</v>
      </c>
      <c r="C68" s="10" t="s">
        <v>509</v>
      </c>
      <c r="D68" s="70" t="s">
        <v>80</v>
      </c>
      <c r="E68" s="70" t="s">
        <v>137</v>
      </c>
      <c r="F68" s="70" t="s">
        <v>138</v>
      </c>
      <c r="G68" s="70" t="s">
        <v>505</v>
      </c>
      <c r="H68" s="70" t="s">
        <v>506</v>
      </c>
      <c r="I68" s="12">
        <v>2000</v>
      </c>
      <c r="J68" s="12"/>
      <c r="K68" s="12"/>
      <c r="L68" s="12"/>
      <c r="M68" s="12"/>
      <c r="N68" s="12"/>
      <c r="O68" s="12"/>
      <c r="P68" s="12"/>
      <c r="Q68" s="12"/>
      <c r="R68" s="12">
        <v>2000</v>
      </c>
      <c r="S68" s="12">
        <v>2000</v>
      </c>
      <c r="T68" s="12"/>
      <c r="U68" s="12"/>
      <c r="V68" s="12"/>
      <c r="W68" s="12"/>
    </row>
    <row r="69" spans="1:23" ht="18.75" customHeight="1">
      <c r="A69" s="70" t="s">
        <v>483</v>
      </c>
      <c r="B69" s="70" t="s">
        <v>510</v>
      </c>
      <c r="C69" s="10" t="s">
        <v>509</v>
      </c>
      <c r="D69" s="70" t="s">
        <v>80</v>
      </c>
      <c r="E69" s="70" t="s">
        <v>137</v>
      </c>
      <c r="F69" s="70" t="s">
        <v>138</v>
      </c>
      <c r="G69" s="70" t="s">
        <v>302</v>
      </c>
      <c r="H69" s="70" t="s">
        <v>303</v>
      </c>
      <c r="I69" s="12">
        <v>15000</v>
      </c>
      <c r="J69" s="12"/>
      <c r="K69" s="12"/>
      <c r="L69" s="12"/>
      <c r="M69" s="12"/>
      <c r="N69" s="12"/>
      <c r="O69" s="12"/>
      <c r="P69" s="12"/>
      <c r="Q69" s="12"/>
      <c r="R69" s="12">
        <v>15000</v>
      </c>
      <c r="S69" s="12">
        <v>15000</v>
      </c>
      <c r="T69" s="12"/>
      <c r="U69" s="12"/>
      <c r="V69" s="12"/>
      <c r="W69" s="12"/>
    </row>
    <row r="70" spans="1:23" ht="18.75" customHeight="1">
      <c r="A70" s="70" t="s">
        <v>483</v>
      </c>
      <c r="B70" s="70" t="s">
        <v>510</v>
      </c>
      <c r="C70" s="10" t="s">
        <v>509</v>
      </c>
      <c r="D70" s="70" t="s">
        <v>80</v>
      </c>
      <c r="E70" s="70" t="s">
        <v>137</v>
      </c>
      <c r="F70" s="70" t="s">
        <v>138</v>
      </c>
      <c r="G70" s="70" t="s">
        <v>300</v>
      </c>
      <c r="H70" s="70" t="s">
        <v>301</v>
      </c>
      <c r="I70" s="12">
        <v>85000</v>
      </c>
      <c r="J70" s="12"/>
      <c r="K70" s="12"/>
      <c r="L70" s="12"/>
      <c r="M70" s="12"/>
      <c r="N70" s="12"/>
      <c r="O70" s="12"/>
      <c r="P70" s="12"/>
      <c r="Q70" s="12"/>
      <c r="R70" s="12">
        <v>85000</v>
      </c>
      <c r="S70" s="12">
        <v>85000</v>
      </c>
      <c r="T70" s="12"/>
      <c r="U70" s="12"/>
      <c r="V70" s="12"/>
      <c r="W70" s="12"/>
    </row>
    <row r="71" spans="1:23" ht="18.75" customHeight="1">
      <c r="A71" s="70" t="s">
        <v>483</v>
      </c>
      <c r="B71" s="70" t="s">
        <v>510</v>
      </c>
      <c r="C71" s="10" t="s">
        <v>509</v>
      </c>
      <c r="D71" s="70" t="s">
        <v>80</v>
      </c>
      <c r="E71" s="70" t="s">
        <v>137</v>
      </c>
      <c r="F71" s="70" t="s">
        <v>138</v>
      </c>
      <c r="G71" s="70" t="s">
        <v>491</v>
      </c>
      <c r="H71" s="70" t="s">
        <v>492</v>
      </c>
      <c r="I71" s="12">
        <v>75000</v>
      </c>
      <c r="J71" s="12"/>
      <c r="K71" s="12"/>
      <c r="L71" s="12"/>
      <c r="M71" s="12"/>
      <c r="N71" s="12"/>
      <c r="O71" s="12"/>
      <c r="P71" s="12"/>
      <c r="Q71" s="12"/>
      <c r="R71" s="12">
        <v>75000</v>
      </c>
      <c r="S71" s="12">
        <v>75000</v>
      </c>
      <c r="T71" s="12"/>
      <c r="U71" s="12"/>
      <c r="V71" s="12"/>
      <c r="W71" s="12"/>
    </row>
    <row r="72" spans="1:23" ht="18.75" customHeight="1">
      <c r="A72" s="70" t="s">
        <v>483</v>
      </c>
      <c r="B72" s="70" t="s">
        <v>510</v>
      </c>
      <c r="C72" s="10" t="s">
        <v>509</v>
      </c>
      <c r="D72" s="70" t="s">
        <v>80</v>
      </c>
      <c r="E72" s="70" t="s">
        <v>137</v>
      </c>
      <c r="F72" s="70" t="s">
        <v>138</v>
      </c>
      <c r="G72" s="70" t="s">
        <v>307</v>
      </c>
      <c r="H72" s="70" t="s">
        <v>308</v>
      </c>
      <c r="I72" s="12">
        <v>100000</v>
      </c>
      <c r="J72" s="12"/>
      <c r="K72" s="12"/>
      <c r="L72" s="12"/>
      <c r="M72" s="12"/>
      <c r="N72" s="12"/>
      <c r="O72" s="12"/>
      <c r="P72" s="12"/>
      <c r="Q72" s="12"/>
      <c r="R72" s="12">
        <v>100000</v>
      </c>
      <c r="S72" s="12">
        <v>100000</v>
      </c>
      <c r="T72" s="12"/>
      <c r="U72" s="12"/>
      <c r="V72" s="12"/>
      <c r="W72" s="12"/>
    </row>
    <row r="73" spans="1:23" ht="18.75" customHeight="1">
      <c r="A73" s="70" t="s">
        <v>483</v>
      </c>
      <c r="B73" s="70" t="s">
        <v>510</v>
      </c>
      <c r="C73" s="10" t="s">
        <v>509</v>
      </c>
      <c r="D73" s="70" t="s">
        <v>80</v>
      </c>
      <c r="E73" s="70" t="s">
        <v>137</v>
      </c>
      <c r="F73" s="70" t="s">
        <v>138</v>
      </c>
      <c r="G73" s="70" t="s">
        <v>485</v>
      </c>
      <c r="H73" s="70" t="s">
        <v>486</v>
      </c>
      <c r="I73" s="12">
        <v>610000</v>
      </c>
      <c r="J73" s="12"/>
      <c r="K73" s="12"/>
      <c r="L73" s="12"/>
      <c r="M73" s="12"/>
      <c r="N73" s="12"/>
      <c r="O73" s="12"/>
      <c r="P73" s="12"/>
      <c r="Q73" s="12"/>
      <c r="R73" s="12">
        <v>610000</v>
      </c>
      <c r="S73" s="12">
        <v>610000</v>
      </c>
      <c r="T73" s="12"/>
      <c r="U73" s="12"/>
      <c r="V73" s="12"/>
      <c r="W73" s="12"/>
    </row>
    <row r="74" spans="1:23" ht="18.75" customHeight="1">
      <c r="A74" s="70" t="s">
        <v>483</v>
      </c>
      <c r="B74" s="70" t="s">
        <v>510</v>
      </c>
      <c r="C74" s="10" t="s">
        <v>509</v>
      </c>
      <c r="D74" s="70" t="s">
        <v>80</v>
      </c>
      <c r="E74" s="70" t="s">
        <v>137</v>
      </c>
      <c r="F74" s="70" t="s">
        <v>138</v>
      </c>
      <c r="G74" s="70" t="s">
        <v>281</v>
      </c>
      <c r="H74" s="70" t="s">
        <v>282</v>
      </c>
      <c r="I74" s="12">
        <v>15000</v>
      </c>
      <c r="J74" s="12"/>
      <c r="K74" s="12"/>
      <c r="L74" s="12"/>
      <c r="M74" s="12"/>
      <c r="N74" s="12"/>
      <c r="O74" s="12"/>
      <c r="P74" s="12"/>
      <c r="Q74" s="12"/>
      <c r="R74" s="12">
        <v>15000</v>
      </c>
      <c r="S74" s="12">
        <v>15000</v>
      </c>
      <c r="T74" s="12"/>
      <c r="U74" s="12"/>
      <c r="V74" s="12"/>
      <c r="W74" s="12"/>
    </row>
    <row r="75" spans="1:23" ht="18.75" customHeight="1">
      <c r="A75" s="70" t="s">
        <v>483</v>
      </c>
      <c r="B75" s="70" t="s">
        <v>510</v>
      </c>
      <c r="C75" s="10" t="s">
        <v>509</v>
      </c>
      <c r="D75" s="70" t="s">
        <v>80</v>
      </c>
      <c r="E75" s="70" t="s">
        <v>137</v>
      </c>
      <c r="F75" s="70" t="s">
        <v>138</v>
      </c>
      <c r="G75" s="70" t="s">
        <v>306</v>
      </c>
      <c r="H75" s="70" t="s">
        <v>230</v>
      </c>
      <c r="I75" s="12">
        <v>25000</v>
      </c>
      <c r="J75" s="12"/>
      <c r="K75" s="12"/>
      <c r="L75" s="12"/>
      <c r="M75" s="12"/>
      <c r="N75" s="12"/>
      <c r="O75" s="12"/>
      <c r="P75" s="12"/>
      <c r="Q75" s="12"/>
      <c r="R75" s="12">
        <v>25000</v>
      </c>
      <c r="S75" s="12">
        <v>25000</v>
      </c>
      <c r="T75" s="12"/>
      <c r="U75" s="12"/>
      <c r="V75" s="12"/>
      <c r="W75" s="12"/>
    </row>
    <row r="76" spans="1:23" ht="18.75" customHeight="1">
      <c r="A76" s="70" t="s">
        <v>483</v>
      </c>
      <c r="B76" s="70" t="s">
        <v>510</v>
      </c>
      <c r="C76" s="10" t="s">
        <v>509</v>
      </c>
      <c r="D76" s="70" t="s">
        <v>80</v>
      </c>
      <c r="E76" s="70" t="s">
        <v>137</v>
      </c>
      <c r="F76" s="70" t="s">
        <v>138</v>
      </c>
      <c r="G76" s="70" t="s">
        <v>493</v>
      </c>
      <c r="H76" s="70" t="s">
        <v>494</v>
      </c>
      <c r="I76" s="12">
        <v>5610000</v>
      </c>
      <c r="J76" s="12"/>
      <c r="K76" s="12"/>
      <c r="L76" s="12"/>
      <c r="M76" s="12"/>
      <c r="N76" s="12"/>
      <c r="O76" s="12"/>
      <c r="P76" s="12"/>
      <c r="Q76" s="12"/>
      <c r="R76" s="12">
        <v>5610000</v>
      </c>
      <c r="S76" s="12">
        <v>5610000</v>
      </c>
      <c r="T76" s="12"/>
      <c r="U76" s="12"/>
      <c r="V76" s="12"/>
      <c r="W76" s="12"/>
    </row>
    <row r="77" spans="1:23" ht="18.75" customHeight="1">
      <c r="A77" s="70" t="s">
        <v>483</v>
      </c>
      <c r="B77" s="70" t="s">
        <v>510</v>
      </c>
      <c r="C77" s="10" t="s">
        <v>509</v>
      </c>
      <c r="D77" s="70" t="s">
        <v>80</v>
      </c>
      <c r="E77" s="70" t="s">
        <v>137</v>
      </c>
      <c r="F77" s="70" t="s">
        <v>138</v>
      </c>
      <c r="G77" s="70" t="s">
        <v>495</v>
      </c>
      <c r="H77" s="70" t="s">
        <v>496</v>
      </c>
      <c r="I77" s="12">
        <v>3060000</v>
      </c>
      <c r="J77" s="12"/>
      <c r="K77" s="12"/>
      <c r="L77" s="12"/>
      <c r="M77" s="12"/>
      <c r="N77" s="12"/>
      <c r="O77" s="12"/>
      <c r="P77" s="12"/>
      <c r="Q77" s="12"/>
      <c r="R77" s="12">
        <v>3060000</v>
      </c>
      <c r="S77" s="12">
        <v>3060000</v>
      </c>
      <c r="T77" s="12"/>
      <c r="U77" s="12"/>
      <c r="V77" s="12"/>
      <c r="W77" s="12"/>
    </row>
    <row r="78" spans="1:23" ht="18.75" customHeight="1">
      <c r="A78" s="70" t="s">
        <v>483</v>
      </c>
      <c r="B78" s="70" t="s">
        <v>510</v>
      </c>
      <c r="C78" s="10" t="s">
        <v>509</v>
      </c>
      <c r="D78" s="70" t="s">
        <v>80</v>
      </c>
      <c r="E78" s="70" t="s">
        <v>137</v>
      </c>
      <c r="F78" s="70" t="s">
        <v>138</v>
      </c>
      <c r="G78" s="70" t="s">
        <v>487</v>
      </c>
      <c r="H78" s="70" t="s">
        <v>488</v>
      </c>
      <c r="I78" s="12">
        <v>420000</v>
      </c>
      <c r="J78" s="12"/>
      <c r="K78" s="12"/>
      <c r="L78" s="12"/>
      <c r="M78" s="12"/>
      <c r="N78" s="12"/>
      <c r="O78" s="12"/>
      <c r="P78" s="12"/>
      <c r="Q78" s="12"/>
      <c r="R78" s="12">
        <v>420000</v>
      </c>
      <c r="S78" s="12">
        <v>420000</v>
      </c>
      <c r="T78" s="12"/>
      <c r="U78" s="12"/>
      <c r="V78" s="12"/>
      <c r="W78" s="12"/>
    </row>
    <row r="79" spans="1:23" ht="18.75" customHeight="1">
      <c r="A79" s="70" t="s">
        <v>483</v>
      </c>
      <c r="B79" s="70" t="s">
        <v>510</v>
      </c>
      <c r="C79" s="10" t="s">
        <v>509</v>
      </c>
      <c r="D79" s="70" t="s">
        <v>80</v>
      </c>
      <c r="E79" s="70" t="s">
        <v>137</v>
      </c>
      <c r="F79" s="70" t="s">
        <v>138</v>
      </c>
      <c r="G79" s="70" t="s">
        <v>313</v>
      </c>
      <c r="H79" s="70" t="s">
        <v>312</v>
      </c>
      <c r="I79" s="12">
        <v>68000</v>
      </c>
      <c r="J79" s="12"/>
      <c r="K79" s="12"/>
      <c r="L79" s="12"/>
      <c r="M79" s="12"/>
      <c r="N79" s="12"/>
      <c r="O79" s="12"/>
      <c r="P79" s="12"/>
      <c r="Q79" s="12"/>
      <c r="R79" s="12">
        <v>68000</v>
      </c>
      <c r="S79" s="12">
        <v>68000</v>
      </c>
      <c r="T79" s="12"/>
      <c r="U79" s="12"/>
      <c r="V79" s="12"/>
      <c r="W79" s="12"/>
    </row>
    <row r="80" spans="1:23" ht="18.75" customHeight="1">
      <c r="A80" s="70" t="s">
        <v>483</v>
      </c>
      <c r="B80" s="70" t="s">
        <v>510</v>
      </c>
      <c r="C80" s="10" t="s">
        <v>509</v>
      </c>
      <c r="D80" s="70" t="s">
        <v>80</v>
      </c>
      <c r="E80" s="70" t="s">
        <v>137</v>
      </c>
      <c r="F80" s="70" t="s">
        <v>138</v>
      </c>
      <c r="G80" s="70" t="s">
        <v>497</v>
      </c>
      <c r="H80" s="70" t="s">
        <v>498</v>
      </c>
      <c r="I80" s="12">
        <v>265000</v>
      </c>
      <c r="J80" s="12"/>
      <c r="K80" s="12"/>
      <c r="L80" s="12"/>
      <c r="M80" s="12"/>
      <c r="N80" s="12"/>
      <c r="O80" s="12"/>
      <c r="P80" s="12"/>
      <c r="Q80" s="12"/>
      <c r="R80" s="12">
        <v>265000</v>
      </c>
      <c r="S80" s="12">
        <v>265000</v>
      </c>
      <c r="T80" s="12"/>
      <c r="U80" s="12"/>
      <c r="V80" s="12"/>
      <c r="W80" s="12"/>
    </row>
    <row r="81" spans="1:23" ht="18.75" customHeight="1">
      <c r="A81" s="70" t="s">
        <v>483</v>
      </c>
      <c r="B81" s="70" t="s">
        <v>510</v>
      </c>
      <c r="C81" s="10" t="s">
        <v>509</v>
      </c>
      <c r="D81" s="70" t="s">
        <v>80</v>
      </c>
      <c r="E81" s="70" t="s">
        <v>137</v>
      </c>
      <c r="F81" s="70" t="s">
        <v>138</v>
      </c>
      <c r="G81" s="70" t="s">
        <v>331</v>
      </c>
      <c r="H81" s="70" t="s">
        <v>332</v>
      </c>
      <c r="I81" s="12">
        <v>30000</v>
      </c>
      <c r="J81" s="12"/>
      <c r="K81" s="12"/>
      <c r="L81" s="12"/>
      <c r="M81" s="12"/>
      <c r="N81" s="12"/>
      <c r="O81" s="12"/>
      <c r="P81" s="12"/>
      <c r="Q81" s="12"/>
      <c r="R81" s="12">
        <v>30000</v>
      </c>
      <c r="S81" s="12">
        <v>30000</v>
      </c>
      <c r="T81" s="12"/>
      <c r="U81" s="12"/>
      <c r="V81" s="12"/>
      <c r="W81" s="12"/>
    </row>
    <row r="82" spans="1:23" ht="18.75" customHeight="1">
      <c r="A82" s="70" t="s">
        <v>483</v>
      </c>
      <c r="B82" s="70" t="s">
        <v>510</v>
      </c>
      <c r="C82" s="10" t="s">
        <v>509</v>
      </c>
      <c r="D82" s="70" t="s">
        <v>80</v>
      </c>
      <c r="E82" s="70" t="s">
        <v>137</v>
      </c>
      <c r="F82" s="70" t="s">
        <v>138</v>
      </c>
      <c r="G82" s="70" t="s">
        <v>499</v>
      </c>
      <c r="H82" s="70" t="s">
        <v>500</v>
      </c>
      <c r="I82" s="12">
        <v>450000</v>
      </c>
      <c r="J82" s="12"/>
      <c r="K82" s="12"/>
      <c r="L82" s="12"/>
      <c r="M82" s="12"/>
      <c r="N82" s="12"/>
      <c r="O82" s="12"/>
      <c r="P82" s="12"/>
      <c r="Q82" s="12"/>
      <c r="R82" s="12">
        <v>450000</v>
      </c>
      <c r="S82" s="12">
        <v>450000</v>
      </c>
      <c r="T82" s="12"/>
      <c r="U82" s="12"/>
      <c r="V82" s="12"/>
      <c r="W82" s="12"/>
    </row>
    <row r="83" spans="1:23" ht="18.75" customHeight="1">
      <c r="A83" s="14"/>
      <c r="B83" s="14"/>
      <c r="C83" s="10" t="s">
        <v>511</v>
      </c>
      <c r="D83" s="14"/>
      <c r="E83" s="14"/>
      <c r="F83" s="14"/>
      <c r="G83" s="14"/>
      <c r="H83" s="14"/>
      <c r="I83" s="12">
        <v>6660000</v>
      </c>
      <c r="J83" s="12"/>
      <c r="K83" s="12"/>
      <c r="L83" s="12"/>
      <c r="M83" s="12"/>
      <c r="N83" s="12"/>
      <c r="O83" s="12"/>
      <c r="P83" s="12"/>
      <c r="Q83" s="12"/>
      <c r="R83" s="12">
        <v>6660000</v>
      </c>
      <c r="S83" s="12">
        <v>6660000</v>
      </c>
      <c r="T83" s="12"/>
      <c r="U83" s="12"/>
      <c r="V83" s="12"/>
      <c r="W83" s="12"/>
    </row>
    <row r="84" spans="1:23" ht="18.75" customHeight="1">
      <c r="A84" s="70" t="s">
        <v>483</v>
      </c>
      <c r="B84" s="70" t="s">
        <v>512</v>
      </c>
      <c r="C84" s="10" t="s">
        <v>511</v>
      </c>
      <c r="D84" s="70" t="s">
        <v>82</v>
      </c>
      <c r="E84" s="70" t="s">
        <v>137</v>
      </c>
      <c r="F84" s="70" t="s">
        <v>138</v>
      </c>
      <c r="G84" s="70" t="s">
        <v>298</v>
      </c>
      <c r="H84" s="70" t="s">
        <v>299</v>
      </c>
      <c r="I84" s="12">
        <v>30000</v>
      </c>
      <c r="J84" s="12"/>
      <c r="K84" s="12"/>
      <c r="L84" s="12"/>
      <c r="M84" s="12"/>
      <c r="N84" s="12"/>
      <c r="O84" s="12"/>
      <c r="P84" s="12"/>
      <c r="Q84" s="12"/>
      <c r="R84" s="12">
        <v>30000</v>
      </c>
      <c r="S84" s="12">
        <v>30000</v>
      </c>
      <c r="T84" s="12"/>
      <c r="U84" s="12"/>
      <c r="V84" s="12"/>
      <c r="W84" s="12"/>
    </row>
    <row r="85" spans="1:23" ht="18.75" customHeight="1">
      <c r="A85" s="70" t="s">
        <v>483</v>
      </c>
      <c r="B85" s="70" t="s">
        <v>512</v>
      </c>
      <c r="C85" s="10" t="s">
        <v>511</v>
      </c>
      <c r="D85" s="70" t="s">
        <v>82</v>
      </c>
      <c r="E85" s="70" t="s">
        <v>137</v>
      </c>
      <c r="F85" s="70" t="s">
        <v>138</v>
      </c>
      <c r="G85" s="70" t="s">
        <v>505</v>
      </c>
      <c r="H85" s="70" t="s">
        <v>506</v>
      </c>
      <c r="I85" s="12">
        <v>1000</v>
      </c>
      <c r="J85" s="12"/>
      <c r="K85" s="12"/>
      <c r="L85" s="12"/>
      <c r="M85" s="12"/>
      <c r="N85" s="12"/>
      <c r="O85" s="12"/>
      <c r="P85" s="12"/>
      <c r="Q85" s="12"/>
      <c r="R85" s="12">
        <v>1000</v>
      </c>
      <c r="S85" s="12">
        <v>1000</v>
      </c>
      <c r="T85" s="12"/>
      <c r="U85" s="12"/>
      <c r="V85" s="12"/>
      <c r="W85" s="12"/>
    </row>
    <row r="86" spans="1:23" ht="18.75" customHeight="1">
      <c r="A86" s="70" t="s">
        <v>483</v>
      </c>
      <c r="B86" s="70" t="s">
        <v>512</v>
      </c>
      <c r="C86" s="10" t="s">
        <v>511</v>
      </c>
      <c r="D86" s="70" t="s">
        <v>82</v>
      </c>
      <c r="E86" s="70" t="s">
        <v>137</v>
      </c>
      <c r="F86" s="70" t="s">
        <v>138</v>
      </c>
      <c r="G86" s="70" t="s">
        <v>302</v>
      </c>
      <c r="H86" s="70" t="s">
        <v>303</v>
      </c>
      <c r="I86" s="12">
        <v>15000</v>
      </c>
      <c r="J86" s="12"/>
      <c r="K86" s="12"/>
      <c r="L86" s="12"/>
      <c r="M86" s="12"/>
      <c r="N86" s="12"/>
      <c r="O86" s="12"/>
      <c r="P86" s="12"/>
      <c r="Q86" s="12"/>
      <c r="R86" s="12">
        <v>15000</v>
      </c>
      <c r="S86" s="12">
        <v>15000</v>
      </c>
      <c r="T86" s="12"/>
      <c r="U86" s="12"/>
      <c r="V86" s="12"/>
      <c r="W86" s="12"/>
    </row>
    <row r="87" spans="1:23" ht="18.75" customHeight="1">
      <c r="A87" s="70" t="s">
        <v>483</v>
      </c>
      <c r="B87" s="70" t="s">
        <v>512</v>
      </c>
      <c r="C87" s="10" t="s">
        <v>511</v>
      </c>
      <c r="D87" s="70" t="s">
        <v>82</v>
      </c>
      <c r="E87" s="70" t="s">
        <v>137</v>
      </c>
      <c r="F87" s="70" t="s">
        <v>138</v>
      </c>
      <c r="G87" s="70" t="s">
        <v>300</v>
      </c>
      <c r="H87" s="70" t="s">
        <v>301</v>
      </c>
      <c r="I87" s="12">
        <v>40000</v>
      </c>
      <c r="J87" s="12"/>
      <c r="K87" s="12"/>
      <c r="L87" s="12"/>
      <c r="M87" s="12"/>
      <c r="N87" s="12"/>
      <c r="O87" s="12"/>
      <c r="P87" s="12"/>
      <c r="Q87" s="12"/>
      <c r="R87" s="12">
        <v>40000</v>
      </c>
      <c r="S87" s="12">
        <v>40000</v>
      </c>
      <c r="T87" s="12"/>
      <c r="U87" s="12"/>
      <c r="V87" s="12"/>
      <c r="W87" s="12"/>
    </row>
    <row r="88" spans="1:23" ht="18.75" customHeight="1">
      <c r="A88" s="70" t="s">
        <v>483</v>
      </c>
      <c r="B88" s="70" t="s">
        <v>512</v>
      </c>
      <c r="C88" s="10" t="s">
        <v>511</v>
      </c>
      <c r="D88" s="70" t="s">
        <v>82</v>
      </c>
      <c r="E88" s="70" t="s">
        <v>137</v>
      </c>
      <c r="F88" s="70" t="s">
        <v>138</v>
      </c>
      <c r="G88" s="70" t="s">
        <v>491</v>
      </c>
      <c r="H88" s="70" t="s">
        <v>492</v>
      </c>
      <c r="I88" s="12">
        <v>60000</v>
      </c>
      <c r="J88" s="12"/>
      <c r="K88" s="12"/>
      <c r="L88" s="12"/>
      <c r="M88" s="12"/>
      <c r="N88" s="12"/>
      <c r="O88" s="12"/>
      <c r="P88" s="12"/>
      <c r="Q88" s="12"/>
      <c r="R88" s="12">
        <v>60000</v>
      </c>
      <c r="S88" s="12">
        <v>60000</v>
      </c>
      <c r="T88" s="12"/>
      <c r="U88" s="12"/>
      <c r="V88" s="12"/>
      <c r="W88" s="12"/>
    </row>
    <row r="89" spans="1:23" ht="18.75" customHeight="1">
      <c r="A89" s="70" t="s">
        <v>483</v>
      </c>
      <c r="B89" s="70" t="s">
        <v>512</v>
      </c>
      <c r="C89" s="10" t="s">
        <v>511</v>
      </c>
      <c r="D89" s="70" t="s">
        <v>82</v>
      </c>
      <c r="E89" s="70" t="s">
        <v>137</v>
      </c>
      <c r="F89" s="70" t="s">
        <v>138</v>
      </c>
      <c r="G89" s="70" t="s">
        <v>307</v>
      </c>
      <c r="H89" s="70" t="s">
        <v>308</v>
      </c>
      <c r="I89" s="12">
        <v>60000</v>
      </c>
      <c r="J89" s="12"/>
      <c r="K89" s="12"/>
      <c r="L89" s="12"/>
      <c r="M89" s="12"/>
      <c r="N89" s="12"/>
      <c r="O89" s="12"/>
      <c r="P89" s="12"/>
      <c r="Q89" s="12"/>
      <c r="R89" s="12">
        <v>60000</v>
      </c>
      <c r="S89" s="12">
        <v>60000</v>
      </c>
      <c r="T89" s="12"/>
      <c r="U89" s="12"/>
      <c r="V89" s="12"/>
      <c r="W89" s="12"/>
    </row>
    <row r="90" spans="1:23" ht="18.75" customHeight="1">
      <c r="A90" s="70" t="s">
        <v>483</v>
      </c>
      <c r="B90" s="70" t="s">
        <v>512</v>
      </c>
      <c r="C90" s="10" t="s">
        <v>511</v>
      </c>
      <c r="D90" s="70" t="s">
        <v>82</v>
      </c>
      <c r="E90" s="70" t="s">
        <v>137</v>
      </c>
      <c r="F90" s="70" t="s">
        <v>138</v>
      </c>
      <c r="G90" s="70" t="s">
        <v>485</v>
      </c>
      <c r="H90" s="70" t="s">
        <v>486</v>
      </c>
      <c r="I90" s="12">
        <v>300000</v>
      </c>
      <c r="J90" s="12"/>
      <c r="K90" s="12"/>
      <c r="L90" s="12"/>
      <c r="M90" s="12"/>
      <c r="N90" s="12"/>
      <c r="O90" s="12"/>
      <c r="P90" s="12"/>
      <c r="Q90" s="12"/>
      <c r="R90" s="12">
        <v>300000</v>
      </c>
      <c r="S90" s="12">
        <v>300000</v>
      </c>
      <c r="T90" s="12"/>
      <c r="U90" s="12"/>
      <c r="V90" s="12"/>
      <c r="W90" s="12"/>
    </row>
    <row r="91" spans="1:23" ht="18.75" customHeight="1">
      <c r="A91" s="70" t="s">
        <v>483</v>
      </c>
      <c r="B91" s="70" t="s">
        <v>512</v>
      </c>
      <c r="C91" s="10" t="s">
        <v>511</v>
      </c>
      <c r="D91" s="70" t="s">
        <v>82</v>
      </c>
      <c r="E91" s="70" t="s">
        <v>137</v>
      </c>
      <c r="F91" s="70" t="s">
        <v>138</v>
      </c>
      <c r="G91" s="70" t="s">
        <v>281</v>
      </c>
      <c r="H91" s="70" t="s">
        <v>282</v>
      </c>
      <c r="I91" s="12">
        <v>15000</v>
      </c>
      <c r="J91" s="12"/>
      <c r="K91" s="12"/>
      <c r="L91" s="12"/>
      <c r="M91" s="12"/>
      <c r="N91" s="12"/>
      <c r="O91" s="12"/>
      <c r="P91" s="12"/>
      <c r="Q91" s="12"/>
      <c r="R91" s="12">
        <v>15000</v>
      </c>
      <c r="S91" s="12">
        <v>15000</v>
      </c>
      <c r="T91" s="12"/>
      <c r="U91" s="12"/>
      <c r="V91" s="12"/>
      <c r="W91" s="12"/>
    </row>
    <row r="92" spans="1:23" ht="18.75" customHeight="1">
      <c r="A92" s="70" t="s">
        <v>483</v>
      </c>
      <c r="B92" s="70" t="s">
        <v>512</v>
      </c>
      <c r="C92" s="10" t="s">
        <v>511</v>
      </c>
      <c r="D92" s="70" t="s">
        <v>82</v>
      </c>
      <c r="E92" s="70" t="s">
        <v>137</v>
      </c>
      <c r="F92" s="70" t="s">
        <v>138</v>
      </c>
      <c r="G92" s="70" t="s">
        <v>306</v>
      </c>
      <c r="H92" s="70" t="s">
        <v>230</v>
      </c>
      <c r="I92" s="12">
        <v>15000</v>
      </c>
      <c r="J92" s="12"/>
      <c r="K92" s="12"/>
      <c r="L92" s="12"/>
      <c r="M92" s="12"/>
      <c r="N92" s="12"/>
      <c r="O92" s="12"/>
      <c r="P92" s="12"/>
      <c r="Q92" s="12"/>
      <c r="R92" s="12">
        <v>15000</v>
      </c>
      <c r="S92" s="12">
        <v>15000</v>
      </c>
      <c r="T92" s="12"/>
      <c r="U92" s="12"/>
      <c r="V92" s="12"/>
      <c r="W92" s="12"/>
    </row>
    <row r="93" spans="1:23" ht="18.75" customHeight="1">
      <c r="A93" s="70" t="s">
        <v>483</v>
      </c>
      <c r="B93" s="70" t="s">
        <v>512</v>
      </c>
      <c r="C93" s="10" t="s">
        <v>511</v>
      </c>
      <c r="D93" s="70" t="s">
        <v>82</v>
      </c>
      <c r="E93" s="70" t="s">
        <v>137</v>
      </c>
      <c r="F93" s="70" t="s">
        <v>138</v>
      </c>
      <c r="G93" s="70" t="s">
        <v>493</v>
      </c>
      <c r="H93" s="70" t="s">
        <v>494</v>
      </c>
      <c r="I93" s="12">
        <v>3150000</v>
      </c>
      <c r="J93" s="12"/>
      <c r="K93" s="12"/>
      <c r="L93" s="12"/>
      <c r="M93" s="12"/>
      <c r="N93" s="12"/>
      <c r="O93" s="12"/>
      <c r="P93" s="12"/>
      <c r="Q93" s="12"/>
      <c r="R93" s="12">
        <v>3150000</v>
      </c>
      <c r="S93" s="12">
        <v>3150000</v>
      </c>
      <c r="T93" s="12"/>
      <c r="U93" s="12"/>
      <c r="V93" s="12"/>
      <c r="W93" s="12"/>
    </row>
    <row r="94" spans="1:23" ht="18.75" customHeight="1">
      <c r="A94" s="70" t="s">
        <v>483</v>
      </c>
      <c r="B94" s="70" t="s">
        <v>512</v>
      </c>
      <c r="C94" s="10" t="s">
        <v>511</v>
      </c>
      <c r="D94" s="70" t="s">
        <v>82</v>
      </c>
      <c r="E94" s="70" t="s">
        <v>137</v>
      </c>
      <c r="F94" s="70" t="s">
        <v>138</v>
      </c>
      <c r="G94" s="70" t="s">
        <v>495</v>
      </c>
      <c r="H94" s="70" t="s">
        <v>496</v>
      </c>
      <c r="I94" s="12">
        <v>1920000</v>
      </c>
      <c r="J94" s="12"/>
      <c r="K94" s="12"/>
      <c r="L94" s="12"/>
      <c r="M94" s="12"/>
      <c r="N94" s="12"/>
      <c r="O94" s="12"/>
      <c r="P94" s="12"/>
      <c r="Q94" s="12"/>
      <c r="R94" s="12">
        <v>1920000</v>
      </c>
      <c r="S94" s="12">
        <v>1920000</v>
      </c>
      <c r="T94" s="12"/>
      <c r="U94" s="12"/>
      <c r="V94" s="12"/>
      <c r="W94" s="12"/>
    </row>
    <row r="95" spans="1:23" ht="18.75" customHeight="1">
      <c r="A95" s="70" t="s">
        <v>483</v>
      </c>
      <c r="B95" s="70" t="s">
        <v>512</v>
      </c>
      <c r="C95" s="10" t="s">
        <v>511</v>
      </c>
      <c r="D95" s="70" t="s">
        <v>82</v>
      </c>
      <c r="E95" s="70" t="s">
        <v>137</v>
      </c>
      <c r="F95" s="70" t="s">
        <v>138</v>
      </c>
      <c r="G95" s="70" t="s">
        <v>487</v>
      </c>
      <c r="H95" s="70" t="s">
        <v>488</v>
      </c>
      <c r="I95" s="12">
        <v>250000</v>
      </c>
      <c r="J95" s="12"/>
      <c r="K95" s="12"/>
      <c r="L95" s="12"/>
      <c r="M95" s="12"/>
      <c r="N95" s="12"/>
      <c r="O95" s="12"/>
      <c r="P95" s="12"/>
      <c r="Q95" s="12"/>
      <c r="R95" s="12">
        <v>250000</v>
      </c>
      <c r="S95" s="12">
        <v>250000</v>
      </c>
      <c r="T95" s="12"/>
      <c r="U95" s="12"/>
      <c r="V95" s="12"/>
      <c r="W95" s="12"/>
    </row>
    <row r="96" spans="1:23" ht="18.75" customHeight="1">
      <c r="A96" s="70" t="s">
        <v>483</v>
      </c>
      <c r="B96" s="70" t="s">
        <v>512</v>
      </c>
      <c r="C96" s="10" t="s">
        <v>511</v>
      </c>
      <c r="D96" s="70" t="s">
        <v>82</v>
      </c>
      <c r="E96" s="70" t="s">
        <v>137</v>
      </c>
      <c r="F96" s="70" t="s">
        <v>138</v>
      </c>
      <c r="G96" s="70" t="s">
        <v>313</v>
      </c>
      <c r="H96" s="70" t="s">
        <v>312</v>
      </c>
      <c r="I96" s="12">
        <v>49000</v>
      </c>
      <c r="J96" s="12"/>
      <c r="K96" s="12"/>
      <c r="L96" s="12"/>
      <c r="M96" s="12"/>
      <c r="N96" s="12"/>
      <c r="O96" s="12"/>
      <c r="P96" s="12"/>
      <c r="Q96" s="12"/>
      <c r="R96" s="12">
        <v>49000</v>
      </c>
      <c r="S96" s="12">
        <v>49000</v>
      </c>
      <c r="T96" s="12"/>
      <c r="U96" s="12"/>
      <c r="V96" s="12"/>
      <c r="W96" s="12"/>
    </row>
    <row r="97" spans="1:23" ht="18.75" customHeight="1">
      <c r="A97" s="70" t="s">
        <v>483</v>
      </c>
      <c r="B97" s="70" t="s">
        <v>512</v>
      </c>
      <c r="C97" s="10" t="s">
        <v>511</v>
      </c>
      <c r="D97" s="70" t="s">
        <v>82</v>
      </c>
      <c r="E97" s="70" t="s">
        <v>137</v>
      </c>
      <c r="F97" s="70" t="s">
        <v>138</v>
      </c>
      <c r="G97" s="70" t="s">
        <v>497</v>
      </c>
      <c r="H97" s="70" t="s">
        <v>498</v>
      </c>
      <c r="I97" s="12">
        <v>235000</v>
      </c>
      <c r="J97" s="12"/>
      <c r="K97" s="12"/>
      <c r="L97" s="12"/>
      <c r="M97" s="12"/>
      <c r="N97" s="12"/>
      <c r="O97" s="12"/>
      <c r="P97" s="12"/>
      <c r="Q97" s="12"/>
      <c r="R97" s="12">
        <v>235000</v>
      </c>
      <c r="S97" s="12">
        <v>235000</v>
      </c>
      <c r="T97" s="12"/>
      <c r="U97" s="12"/>
      <c r="V97" s="12"/>
      <c r="W97" s="12"/>
    </row>
    <row r="98" spans="1:23" ht="18.75" customHeight="1">
      <c r="A98" s="70" t="s">
        <v>483</v>
      </c>
      <c r="B98" s="70" t="s">
        <v>512</v>
      </c>
      <c r="C98" s="10" t="s">
        <v>511</v>
      </c>
      <c r="D98" s="70" t="s">
        <v>82</v>
      </c>
      <c r="E98" s="70" t="s">
        <v>137</v>
      </c>
      <c r="F98" s="70" t="s">
        <v>138</v>
      </c>
      <c r="G98" s="70" t="s">
        <v>331</v>
      </c>
      <c r="H98" s="70" t="s">
        <v>332</v>
      </c>
      <c r="I98" s="12">
        <v>20000</v>
      </c>
      <c r="J98" s="12"/>
      <c r="K98" s="12"/>
      <c r="L98" s="12"/>
      <c r="M98" s="12"/>
      <c r="N98" s="12"/>
      <c r="O98" s="12"/>
      <c r="P98" s="12"/>
      <c r="Q98" s="12"/>
      <c r="R98" s="12">
        <v>20000</v>
      </c>
      <c r="S98" s="12">
        <v>20000</v>
      </c>
      <c r="T98" s="12"/>
      <c r="U98" s="12"/>
      <c r="V98" s="12"/>
      <c r="W98" s="12"/>
    </row>
    <row r="99" spans="1:23" ht="18.75" customHeight="1">
      <c r="A99" s="70" t="s">
        <v>483</v>
      </c>
      <c r="B99" s="70" t="s">
        <v>512</v>
      </c>
      <c r="C99" s="10" t="s">
        <v>511</v>
      </c>
      <c r="D99" s="70" t="s">
        <v>82</v>
      </c>
      <c r="E99" s="70" t="s">
        <v>137</v>
      </c>
      <c r="F99" s="70" t="s">
        <v>138</v>
      </c>
      <c r="G99" s="70" t="s">
        <v>499</v>
      </c>
      <c r="H99" s="70" t="s">
        <v>500</v>
      </c>
      <c r="I99" s="12">
        <v>300000</v>
      </c>
      <c r="J99" s="12"/>
      <c r="K99" s="12"/>
      <c r="L99" s="12"/>
      <c r="M99" s="12"/>
      <c r="N99" s="12"/>
      <c r="O99" s="12"/>
      <c r="P99" s="12"/>
      <c r="Q99" s="12"/>
      <c r="R99" s="12">
        <v>300000</v>
      </c>
      <c r="S99" s="12">
        <v>300000</v>
      </c>
      <c r="T99" s="12"/>
      <c r="U99" s="12"/>
      <c r="V99" s="12"/>
      <c r="W99" s="12"/>
    </row>
    <row r="100" spans="1:23" ht="18.75" customHeight="1">
      <c r="A100" s="70" t="s">
        <v>483</v>
      </c>
      <c r="B100" s="70" t="s">
        <v>512</v>
      </c>
      <c r="C100" s="10" t="s">
        <v>511</v>
      </c>
      <c r="D100" s="70" t="s">
        <v>82</v>
      </c>
      <c r="E100" s="70" t="s">
        <v>137</v>
      </c>
      <c r="F100" s="70" t="s">
        <v>138</v>
      </c>
      <c r="G100" s="70" t="s">
        <v>513</v>
      </c>
      <c r="H100" s="70" t="s">
        <v>514</v>
      </c>
      <c r="I100" s="12">
        <v>200000</v>
      </c>
      <c r="J100" s="12"/>
      <c r="K100" s="12"/>
      <c r="L100" s="12"/>
      <c r="M100" s="12"/>
      <c r="N100" s="12"/>
      <c r="O100" s="12"/>
      <c r="P100" s="12"/>
      <c r="Q100" s="12"/>
      <c r="R100" s="12">
        <v>200000</v>
      </c>
      <c r="S100" s="12">
        <v>200000</v>
      </c>
      <c r="T100" s="12"/>
      <c r="U100" s="12"/>
      <c r="V100" s="12"/>
      <c r="W100" s="12"/>
    </row>
    <row r="101" spans="1:23" ht="18.75" customHeight="1">
      <c r="A101" s="14"/>
      <c r="B101" s="14"/>
      <c r="C101" s="10" t="s">
        <v>515</v>
      </c>
      <c r="D101" s="14"/>
      <c r="E101" s="14"/>
      <c r="F101" s="14"/>
      <c r="G101" s="14"/>
      <c r="H101" s="14"/>
      <c r="I101" s="12">
        <v>4920000</v>
      </c>
      <c r="J101" s="12"/>
      <c r="K101" s="12"/>
      <c r="L101" s="12"/>
      <c r="M101" s="12"/>
      <c r="N101" s="12"/>
      <c r="O101" s="12"/>
      <c r="P101" s="12"/>
      <c r="Q101" s="12"/>
      <c r="R101" s="12">
        <v>4920000</v>
      </c>
      <c r="S101" s="12">
        <v>4920000</v>
      </c>
      <c r="T101" s="12"/>
      <c r="U101" s="12"/>
      <c r="V101" s="12"/>
      <c r="W101" s="12"/>
    </row>
    <row r="102" spans="1:23" ht="18.75" customHeight="1">
      <c r="A102" s="70" t="s">
        <v>483</v>
      </c>
      <c r="B102" s="70" t="s">
        <v>516</v>
      </c>
      <c r="C102" s="10" t="s">
        <v>515</v>
      </c>
      <c r="D102" s="70" t="s">
        <v>84</v>
      </c>
      <c r="E102" s="70" t="s">
        <v>137</v>
      </c>
      <c r="F102" s="70" t="s">
        <v>138</v>
      </c>
      <c r="G102" s="70" t="s">
        <v>298</v>
      </c>
      <c r="H102" s="70" t="s">
        <v>299</v>
      </c>
      <c r="I102" s="12">
        <v>20000</v>
      </c>
      <c r="J102" s="12"/>
      <c r="K102" s="12"/>
      <c r="L102" s="12"/>
      <c r="M102" s="12"/>
      <c r="N102" s="12"/>
      <c r="O102" s="12"/>
      <c r="P102" s="12"/>
      <c r="Q102" s="12"/>
      <c r="R102" s="12">
        <v>20000</v>
      </c>
      <c r="S102" s="12">
        <v>20000</v>
      </c>
      <c r="T102" s="12"/>
      <c r="U102" s="12"/>
      <c r="V102" s="12"/>
      <c r="W102" s="12"/>
    </row>
    <row r="103" spans="1:23" ht="18.75" customHeight="1">
      <c r="A103" s="70" t="s">
        <v>483</v>
      </c>
      <c r="B103" s="70" t="s">
        <v>516</v>
      </c>
      <c r="C103" s="10" t="s">
        <v>515</v>
      </c>
      <c r="D103" s="70" t="s">
        <v>84</v>
      </c>
      <c r="E103" s="70" t="s">
        <v>137</v>
      </c>
      <c r="F103" s="70" t="s">
        <v>138</v>
      </c>
      <c r="G103" s="70" t="s">
        <v>505</v>
      </c>
      <c r="H103" s="70" t="s">
        <v>506</v>
      </c>
      <c r="I103" s="12">
        <v>1200</v>
      </c>
      <c r="J103" s="12"/>
      <c r="K103" s="12"/>
      <c r="L103" s="12"/>
      <c r="M103" s="12"/>
      <c r="N103" s="12"/>
      <c r="O103" s="12"/>
      <c r="P103" s="12"/>
      <c r="Q103" s="12"/>
      <c r="R103" s="12">
        <v>1200</v>
      </c>
      <c r="S103" s="12">
        <v>1200</v>
      </c>
      <c r="T103" s="12"/>
      <c r="U103" s="12"/>
      <c r="V103" s="12"/>
      <c r="W103" s="12"/>
    </row>
    <row r="104" spans="1:23" ht="18.75" customHeight="1">
      <c r="A104" s="70" t="s">
        <v>483</v>
      </c>
      <c r="B104" s="70" t="s">
        <v>516</v>
      </c>
      <c r="C104" s="10" t="s">
        <v>515</v>
      </c>
      <c r="D104" s="70" t="s">
        <v>84</v>
      </c>
      <c r="E104" s="70" t="s">
        <v>137</v>
      </c>
      <c r="F104" s="70" t="s">
        <v>138</v>
      </c>
      <c r="G104" s="70" t="s">
        <v>300</v>
      </c>
      <c r="H104" s="70" t="s">
        <v>301</v>
      </c>
      <c r="I104" s="12">
        <v>50000</v>
      </c>
      <c r="J104" s="12"/>
      <c r="K104" s="12"/>
      <c r="L104" s="12"/>
      <c r="M104" s="12"/>
      <c r="N104" s="12"/>
      <c r="O104" s="12"/>
      <c r="P104" s="12"/>
      <c r="Q104" s="12"/>
      <c r="R104" s="12">
        <v>50000</v>
      </c>
      <c r="S104" s="12">
        <v>50000</v>
      </c>
      <c r="T104" s="12"/>
      <c r="U104" s="12"/>
      <c r="V104" s="12"/>
      <c r="W104" s="12"/>
    </row>
    <row r="105" spans="1:23" ht="18.75" customHeight="1">
      <c r="A105" s="70" t="s">
        <v>483</v>
      </c>
      <c r="B105" s="70" t="s">
        <v>516</v>
      </c>
      <c r="C105" s="10" t="s">
        <v>515</v>
      </c>
      <c r="D105" s="70" t="s">
        <v>84</v>
      </c>
      <c r="E105" s="70" t="s">
        <v>137</v>
      </c>
      <c r="F105" s="70" t="s">
        <v>138</v>
      </c>
      <c r="G105" s="70" t="s">
        <v>491</v>
      </c>
      <c r="H105" s="70" t="s">
        <v>492</v>
      </c>
      <c r="I105" s="12">
        <v>80000</v>
      </c>
      <c r="J105" s="12"/>
      <c r="K105" s="12"/>
      <c r="L105" s="12"/>
      <c r="M105" s="12"/>
      <c r="N105" s="12"/>
      <c r="O105" s="12"/>
      <c r="P105" s="12"/>
      <c r="Q105" s="12"/>
      <c r="R105" s="12">
        <v>80000</v>
      </c>
      <c r="S105" s="12">
        <v>80000</v>
      </c>
      <c r="T105" s="12"/>
      <c r="U105" s="12"/>
      <c r="V105" s="12"/>
      <c r="W105" s="12"/>
    </row>
    <row r="106" spans="1:23" ht="18.75" customHeight="1">
      <c r="A106" s="70" t="s">
        <v>483</v>
      </c>
      <c r="B106" s="70" t="s">
        <v>516</v>
      </c>
      <c r="C106" s="10" t="s">
        <v>515</v>
      </c>
      <c r="D106" s="70" t="s">
        <v>84</v>
      </c>
      <c r="E106" s="70" t="s">
        <v>137</v>
      </c>
      <c r="F106" s="70" t="s">
        <v>138</v>
      </c>
      <c r="G106" s="70" t="s">
        <v>307</v>
      </c>
      <c r="H106" s="70" t="s">
        <v>308</v>
      </c>
      <c r="I106" s="12">
        <v>100000</v>
      </c>
      <c r="J106" s="12"/>
      <c r="K106" s="12"/>
      <c r="L106" s="12"/>
      <c r="M106" s="12"/>
      <c r="N106" s="12"/>
      <c r="O106" s="12"/>
      <c r="P106" s="12"/>
      <c r="Q106" s="12"/>
      <c r="R106" s="12">
        <v>100000</v>
      </c>
      <c r="S106" s="12">
        <v>100000</v>
      </c>
      <c r="T106" s="12"/>
      <c r="U106" s="12"/>
      <c r="V106" s="12"/>
      <c r="W106" s="12"/>
    </row>
    <row r="107" spans="1:23" ht="18.75" customHeight="1">
      <c r="A107" s="70" t="s">
        <v>483</v>
      </c>
      <c r="B107" s="70" t="s">
        <v>516</v>
      </c>
      <c r="C107" s="10" t="s">
        <v>515</v>
      </c>
      <c r="D107" s="70" t="s">
        <v>84</v>
      </c>
      <c r="E107" s="70" t="s">
        <v>137</v>
      </c>
      <c r="F107" s="70" t="s">
        <v>138</v>
      </c>
      <c r="G107" s="70" t="s">
        <v>485</v>
      </c>
      <c r="H107" s="70" t="s">
        <v>486</v>
      </c>
      <c r="I107" s="12">
        <v>850000</v>
      </c>
      <c r="J107" s="12"/>
      <c r="K107" s="12"/>
      <c r="L107" s="12"/>
      <c r="M107" s="12"/>
      <c r="N107" s="12"/>
      <c r="O107" s="12"/>
      <c r="P107" s="12"/>
      <c r="Q107" s="12"/>
      <c r="R107" s="12">
        <v>850000</v>
      </c>
      <c r="S107" s="12">
        <v>850000</v>
      </c>
      <c r="T107" s="12"/>
      <c r="U107" s="12"/>
      <c r="V107" s="12"/>
      <c r="W107" s="12"/>
    </row>
    <row r="108" spans="1:23" ht="18.75" customHeight="1">
      <c r="A108" s="70" t="s">
        <v>483</v>
      </c>
      <c r="B108" s="70" t="s">
        <v>516</v>
      </c>
      <c r="C108" s="10" t="s">
        <v>515</v>
      </c>
      <c r="D108" s="70" t="s">
        <v>84</v>
      </c>
      <c r="E108" s="70" t="s">
        <v>137</v>
      </c>
      <c r="F108" s="70" t="s">
        <v>138</v>
      </c>
      <c r="G108" s="70" t="s">
        <v>306</v>
      </c>
      <c r="H108" s="70" t="s">
        <v>230</v>
      </c>
      <c r="I108" s="12">
        <v>15000</v>
      </c>
      <c r="J108" s="12"/>
      <c r="K108" s="12"/>
      <c r="L108" s="12"/>
      <c r="M108" s="12"/>
      <c r="N108" s="12"/>
      <c r="O108" s="12"/>
      <c r="P108" s="12"/>
      <c r="Q108" s="12"/>
      <c r="R108" s="12">
        <v>15000</v>
      </c>
      <c r="S108" s="12">
        <v>15000</v>
      </c>
      <c r="T108" s="12"/>
      <c r="U108" s="12"/>
      <c r="V108" s="12"/>
      <c r="W108" s="12"/>
    </row>
    <row r="109" spans="1:23" ht="18.75" customHeight="1">
      <c r="A109" s="70" t="s">
        <v>483</v>
      </c>
      <c r="B109" s="70" t="s">
        <v>516</v>
      </c>
      <c r="C109" s="10" t="s">
        <v>515</v>
      </c>
      <c r="D109" s="70" t="s">
        <v>84</v>
      </c>
      <c r="E109" s="70" t="s">
        <v>137</v>
      </c>
      <c r="F109" s="70" t="s">
        <v>138</v>
      </c>
      <c r="G109" s="70" t="s">
        <v>493</v>
      </c>
      <c r="H109" s="70" t="s">
        <v>494</v>
      </c>
      <c r="I109" s="12">
        <v>2400000</v>
      </c>
      <c r="J109" s="12"/>
      <c r="K109" s="12"/>
      <c r="L109" s="12"/>
      <c r="M109" s="12"/>
      <c r="N109" s="12"/>
      <c r="O109" s="12"/>
      <c r="P109" s="12"/>
      <c r="Q109" s="12"/>
      <c r="R109" s="12">
        <v>2400000</v>
      </c>
      <c r="S109" s="12">
        <v>2400000</v>
      </c>
      <c r="T109" s="12"/>
      <c r="U109" s="12"/>
      <c r="V109" s="12"/>
      <c r="W109" s="12"/>
    </row>
    <row r="110" spans="1:23" ht="18.75" customHeight="1">
      <c r="A110" s="70" t="s">
        <v>483</v>
      </c>
      <c r="B110" s="70" t="s">
        <v>516</v>
      </c>
      <c r="C110" s="10" t="s">
        <v>515</v>
      </c>
      <c r="D110" s="70" t="s">
        <v>84</v>
      </c>
      <c r="E110" s="70" t="s">
        <v>137</v>
      </c>
      <c r="F110" s="70" t="s">
        <v>138</v>
      </c>
      <c r="G110" s="70" t="s">
        <v>495</v>
      </c>
      <c r="H110" s="70" t="s">
        <v>496</v>
      </c>
      <c r="I110" s="12">
        <v>1170000</v>
      </c>
      <c r="J110" s="12"/>
      <c r="K110" s="12"/>
      <c r="L110" s="12"/>
      <c r="M110" s="12"/>
      <c r="N110" s="12"/>
      <c r="O110" s="12"/>
      <c r="P110" s="12"/>
      <c r="Q110" s="12"/>
      <c r="R110" s="12">
        <v>1170000</v>
      </c>
      <c r="S110" s="12">
        <v>1170000</v>
      </c>
      <c r="T110" s="12"/>
      <c r="U110" s="12"/>
      <c r="V110" s="12"/>
      <c r="W110" s="12"/>
    </row>
    <row r="111" spans="1:23" ht="18.75" customHeight="1">
      <c r="A111" s="70" t="s">
        <v>483</v>
      </c>
      <c r="B111" s="70" t="s">
        <v>516</v>
      </c>
      <c r="C111" s="10" t="s">
        <v>515</v>
      </c>
      <c r="D111" s="70" t="s">
        <v>84</v>
      </c>
      <c r="E111" s="70" t="s">
        <v>137</v>
      </c>
      <c r="F111" s="70" t="s">
        <v>138</v>
      </c>
      <c r="G111" s="70" t="s">
        <v>313</v>
      </c>
      <c r="H111" s="70" t="s">
        <v>312</v>
      </c>
      <c r="I111" s="12">
        <v>50000</v>
      </c>
      <c r="J111" s="12"/>
      <c r="K111" s="12"/>
      <c r="L111" s="12"/>
      <c r="M111" s="12"/>
      <c r="N111" s="12"/>
      <c r="O111" s="12"/>
      <c r="P111" s="12"/>
      <c r="Q111" s="12"/>
      <c r="R111" s="12">
        <v>50000</v>
      </c>
      <c r="S111" s="12">
        <v>50000</v>
      </c>
      <c r="T111" s="12"/>
      <c r="U111" s="12"/>
      <c r="V111" s="12"/>
      <c r="W111" s="12"/>
    </row>
    <row r="112" spans="1:23" ht="18.75" customHeight="1">
      <c r="A112" s="70" t="s">
        <v>483</v>
      </c>
      <c r="B112" s="70" t="s">
        <v>516</v>
      </c>
      <c r="C112" s="10" t="s">
        <v>515</v>
      </c>
      <c r="D112" s="70" t="s">
        <v>84</v>
      </c>
      <c r="E112" s="70" t="s">
        <v>137</v>
      </c>
      <c r="F112" s="70" t="s">
        <v>138</v>
      </c>
      <c r="G112" s="70" t="s">
        <v>497</v>
      </c>
      <c r="H112" s="70" t="s">
        <v>498</v>
      </c>
      <c r="I112" s="12">
        <v>85000</v>
      </c>
      <c r="J112" s="12"/>
      <c r="K112" s="12"/>
      <c r="L112" s="12"/>
      <c r="M112" s="12"/>
      <c r="N112" s="12"/>
      <c r="O112" s="12"/>
      <c r="P112" s="12"/>
      <c r="Q112" s="12"/>
      <c r="R112" s="12">
        <v>85000</v>
      </c>
      <c r="S112" s="12">
        <v>85000</v>
      </c>
      <c r="T112" s="12"/>
      <c r="U112" s="12"/>
      <c r="V112" s="12"/>
      <c r="W112" s="12"/>
    </row>
    <row r="113" spans="1:23" ht="18.75" customHeight="1">
      <c r="A113" s="70" t="s">
        <v>483</v>
      </c>
      <c r="B113" s="70" t="s">
        <v>516</v>
      </c>
      <c r="C113" s="10" t="s">
        <v>515</v>
      </c>
      <c r="D113" s="70" t="s">
        <v>84</v>
      </c>
      <c r="E113" s="70" t="s">
        <v>137</v>
      </c>
      <c r="F113" s="70" t="s">
        <v>138</v>
      </c>
      <c r="G113" s="70" t="s">
        <v>331</v>
      </c>
      <c r="H113" s="70" t="s">
        <v>332</v>
      </c>
      <c r="I113" s="12">
        <v>20000</v>
      </c>
      <c r="J113" s="12"/>
      <c r="K113" s="12"/>
      <c r="L113" s="12"/>
      <c r="M113" s="12"/>
      <c r="N113" s="12"/>
      <c r="O113" s="12"/>
      <c r="P113" s="12"/>
      <c r="Q113" s="12"/>
      <c r="R113" s="12">
        <v>20000</v>
      </c>
      <c r="S113" s="12">
        <v>20000</v>
      </c>
      <c r="T113" s="12"/>
      <c r="U113" s="12"/>
      <c r="V113" s="12"/>
      <c r="W113" s="12"/>
    </row>
    <row r="114" spans="1:23" ht="18.75" customHeight="1">
      <c r="A114" s="70" t="s">
        <v>483</v>
      </c>
      <c r="B114" s="70" t="s">
        <v>516</v>
      </c>
      <c r="C114" s="10" t="s">
        <v>515</v>
      </c>
      <c r="D114" s="70" t="s">
        <v>84</v>
      </c>
      <c r="E114" s="70" t="s">
        <v>137</v>
      </c>
      <c r="F114" s="70" t="s">
        <v>138</v>
      </c>
      <c r="G114" s="70" t="s">
        <v>499</v>
      </c>
      <c r="H114" s="70" t="s">
        <v>500</v>
      </c>
      <c r="I114" s="12">
        <v>78800</v>
      </c>
      <c r="J114" s="12"/>
      <c r="K114" s="12"/>
      <c r="L114" s="12"/>
      <c r="M114" s="12"/>
      <c r="N114" s="12"/>
      <c r="O114" s="12"/>
      <c r="P114" s="12"/>
      <c r="Q114" s="12"/>
      <c r="R114" s="12">
        <v>78800</v>
      </c>
      <c r="S114" s="12">
        <v>78800</v>
      </c>
      <c r="T114" s="12"/>
      <c r="U114" s="12"/>
      <c r="V114" s="12"/>
      <c r="W114" s="12"/>
    </row>
    <row r="115" spans="1:23" ht="18.75" customHeight="1">
      <c r="A115" s="14"/>
      <c r="B115" s="14"/>
      <c r="C115" s="10" t="s">
        <v>517</v>
      </c>
      <c r="D115" s="14"/>
      <c r="E115" s="14"/>
      <c r="F115" s="14"/>
      <c r="G115" s="14"/>
      <c r="H115" s="14"/>
      <c r="I115" s="12">
        <v>3200000</v>
      </c>
      <c r="J115" s="12"/>
      <c r="K115" s="12"/>
      <c r="L115" s="12"/>
      <c r="M115" s="12"/>
      <c r="N115" s="12"/>
      <c r="O115" s="12"/>
      <c r="P115" s="12"/>
      <c r="Q115" s="12"/>
      <c r="R115" s="12">
        <v>3200000</v>
      </c>
      <c r="S115" s="12">
        <v>3200000</v>
      </c>
      <c r="T115" s="12"/>
      <c r="U115" s="12"/>
      <c r="V115" s="12"/>
      <c r="W115" s="12"/>
    </row>
    <row r="116" spans="1:23" ht="18.75" customHeight="1">
      <c r="A116" s="70" t="s">
        <v>483</v>
      </c>
      <c r="B116" s="70" t="s">
        <v>518</v>
      </c>
      <c r="C116" s="10" t="s">
        <v>517</v>
      </c>
      <c r="D116" s="70" t="s">
        <v>86</v>
      </c>
      <c r="E116" s="70" t="s">
        <v>137</v>
      </c>
      <c r="F116" s="70" t="s">
        <v>138</v>
      </c>
      <c r="G116" s="70" t="s">
        <v>298</v>
      </c>
      <c r="H116" s="70" t="s">
        <v>299</v>
      </c>
      <c r="I116" s="12">
        <v>20000</v>
      </c>
      <c r="J116" s="12"/>
      <c r="K116" s="12"/>
      <c r="L116" s="12"/>
      <c r="M116" s="12"/>
      <c r="N116" s="12"/>
      <c r="O116" s="12"/>
      <c r="P116" s="12"/>
      <c r="Q116" s="12"/>
      <c r="R116" s="12">
        <v>20000</v>
      </c>
      <c r="S116" s="12">
        <v>20000</v>
      </c>
      <c r="T116" s="12"/>
      <c r="U116" s="12"/>
      <c r="V116" s="12"/>
      <c r="W116" s="12"/>
    </row>
    <row r="117" spans="1:23" ht="18.75" customHeight="1">
      <c r="A117" s="70" t="s">
        <v>483</v>
      </c>
      <c r="B117" s="70" t="s">
        <v>518</v>
      </c>
      <c r="C117" s="10" t="s">
        <v>517</v>
      </c>
      <c r="D117" s="70" t="s">
        <v>86</v>
      </c>
      <c r="E117" s="70" t="s">
        <v>137</v>
      </c>
      <c r="F117" s="70" t="s">
        <v>138</v>
      </c>
      <c r="G117" s="70" t="s">
        <v>503</v>
      </c>
      <c r="H117" s="70" t="s">
        <v>504</v>
      </c>
      <c r="I117" s="12">
        <v>10000</v>
      </c>
      <c r="J117" s="12"/>
      <c r="K117" s="12"/>
      <c r="L117" s="12"/>
      <c r="M117" s="12"/>
      <c r="N117" s="12"/>
      <c r="O117" s="12"/>
      <c r="P117" s="12"/>
      <c r="Q117" s="12"/>
      <c r="R117" s="12">
        <v>10000</v>
      </c>
      <c r="S117" s="12">
        <v>10000</v>
      </c>
      <c r="T117" s="12"/>
      <c r="U117" s="12"/>
      <c r="V117" s="12"/>
      <c r="W117" s="12"/>
    </row>
    <row r="118" spans="1:23" ht="18.75" customHeight="1">
      <c r="A118" s="70" t="s">
        <v>483</v>
      </c>
      <c r="B118" s="70" t="s">
        <v>518</v>
      </c>
      <c r="C118" s="10" t="s">
        <v>517</v>
      </c>
      <c r="D118" s="70" t="s">
        <v>86</v>
      </c>
      <c r="E118" s="70" t="s">
        <v>137</v>
      </c>
      <c r="F118" s="70" t="s">
        <v>138</v>
      </c>
      <c r="G118" s="70" t="s">
        <v>505</v>
      </c>
      <c r="H118" s="70" t="s">
        <v>506</v>
      </c>
      <c r="I118" s="12">
        <v>10000</v>
      </c>
      <c r="J118" s="12"/>
      <c r="K118" s="12"/>
      <c r="L118" s="12"/>
      <c r="M118" s="12"/>
      <c r="N118" s="12"/>
      <c r="O118" s="12"/>
      <c r="P118" s="12"/>
      <c r="Q118" s="12"/>
      <c r="R118" s="12">
        <v>10000</v>
      </c>
      <c r="S118" s="12">
        <v>10000</v>
      </c>
      <c r="T118" s="12"/>
      <c r="U118" s="12"/>
      <c r="V118" s="12"/>
      <c r="W118" s="12"/>
    </row>
    <row r="119" spans="1:23" ht="18.75" customHeight="1">
      <c r="A119" s="70" t="s">
        <v>483</v>
      </c>
      <c r="B119" s="70" t="s">
        <v>518</v>
      </c>
      <c r="C119" s="10" t="s">
        <v>517</v>
      </c>
      <c r="D119" s="70" t="s">
        <v>86</v>
      </c>
      <c r="E119" s="70" t="s">
        <v>137</v>
      </c>
      <c r="F119" s="70" t="s">
        <v>138</v>
      </c>
      <c r="G119" s="70" t="s">
        <v>302</v>
      </c>
      <c r="H119" s="70" t="s">
        <v>303</v>
      </c>
      <c r="I119" s="12">
        <v>10000</v>
      </c>
      <c r="J119" s="12"/>
      <c r="K119" s="12"/>
      <c r="L119" s="12"/>
      <c r="M119" s="12"/>
      <c r="N119" s="12"/>
      <c r="O119" s="12"/>
      <c r="P119" s="12"/>
      <c r="Q119" s="12"/>
      <c r="R119" s="12">
        <v>10000</v>
      </c>
      <c r="S119" s="12">
        <v>10000</v>
      </c>
      <c r="T119" s="12"/>
      <c r="U119" s="12"/>
      <c r="V119" s="12"/>
      <c r="W119" s="12"/>
    </row>
    <row r="120" spans="1:23" ht="18.75" customHeight="1">
      <c r="A120" s="70" t="s">
        <v>483</v>
      </c>
      <c r="B120" s="70" t="s">
        <v>518</v>
      </c>
      <c r="C120" s="10" t="s">
        <v>517</v>
      </c>
      <c r="D120" s="70" t="s">
        <v>86</v>
      </c>
      <c r="E120" s="70" t="s">
        <v>137</v>
      </c>
      <c r="F120" s="70" t="s">
        <v>138</v>
      </c>
      <c r="G120" s="70" t="s">
        <v>300</v>
      </c>
      <c r="H120" s="70" t="s">
        <v>301</v>
      </c>
      <c r="I120" s="12">
        <v>100000</v>
      </c>
      <c r="J120" s="12"/>
      <c r="K120" s="12"/>
      <c r="L120" s="12"/>
      <c r="M120" s="12"/>
      <c r="N120" s="12"/>
      <c r="O120" s="12"/>
      <c r="P120" s="12"/>
      <c r="Q120" s="12"/>
      <c r="R120" s="12">
        <v>100000</v>
      </c>
      <c r="S120" s="12">
        <v>100000</v>
      </c>
      <c r="T120" s="12"/>
      <c r="U120" s="12"/>
      <c r="V120" s="12"/>
      <c r="W120" s="12"/>
    </row>
    <row r="121" spans="1:23" ht="18.75" customHeight="1">
      <c r="A121" s="70" t="s">
        <v>483</v>
      </c>
      <c r="B121" s="70" t="s">
        <v>518</v>
      </c>
      <c r="C121" s="10" t="s">
        <v>517</v>
      </c>
      <c r="D121" s="70" t="s">
        <v>86</v>
      </c>
      <c r="E121" s="70" t="s">
        <v>137</v>
      </c>
      <c r="F121" s="70" t="s">
        <v>138</v>
      </c>
      <c r="G121" s="70" t="s">
        <v>491</v>
      </c>
      <c r="H121" s="70" t="s">
        <v>492</v>
      </c>
      <c r="I121" s="12">
        <v>30000</v>
      </c>
      <c r="J121" s="12"/>
      <c r="K121" s="12"/>
      <c r="L121" s="12"/>
      <c r="M121" s="12"/>
      <c r="N121" s="12"/>
      <c r="O121" s="12"/>
      <c r="P121" s="12"/>
      <c r="Q121" s="12"/>
      <c r="R121" s="12">
        <v>30000</v>
      </c>
      <c r="S121" s="12">
        <v>30000</v>
      </c>
      <c r="T121" s="12"/>
      <c r="U121" s="12"/>
      <c r="V121" s="12"/>
      <c r="W121" s="12"/>
    </row>
    <row r="122" spans="1:23" ht="18.75" customHeight="1">
      <c r="A122" s="70" t="s">
        <v>483</v>
      </c>
      <c r="B122" s="70" t="s">
        <v>518</v>
      </c>
      <c r="C122" s="10" t="s">
        <v>517</v>
      </c>
      <c r="D122" s="70" t="s">
        <v>86</v>
      </c>
      <c r="E122" s="70" t="s">
        <v>137</v>
      </c>
      <c r="F122" s="70" t="s">
        <v>138</v>
      </c>
      <c r="G122" s="70" t="s">
        <v>307</v>
      </c>
      <c r="H122" s="70" t="s">
        <v>308</v>
      </c>
      <c r="I122" s="12">
        <v>100000</v>
      </c>
      <c r="J122" s="12"/>
      <c r="K122" s="12"/>
      <c r="L122" s="12"/>
      <c r="M122" s="12"/>
      <c r="N122" s="12"/>
      <c r="O122" s="12"/>
      <c r="P122" s="12"/>
      <c r="Q122" s="12"/>
      <c r="R122" s="12">
        <v>100000</v>
      </c>
      <c r="S122" s="12">
        <v>100000</v>
      </c>
      <c r="T122" s="12"/>
      <c r="U122" s="12"/>
      <c r="V122" s="12"/>
      <c r="W122" s="12"/>
    </row>
    <row r="123" spans="1:23" ht="18.75" customHeight="1">
      <c r="A123" s="70" t="s">
        <v>483</v>
      </c>
      <c r="B123" s="70" t="s">
        <v>518</v>
      </c>
      <c r="C123" s="10" t="s">
        <v>517</v>
      </c>
      <c r="D123" s="70" t="s">
        <v>86</v>
      </c>
      <c r="E123" s="70" t="s">
        <v>137</v>
      </c>
      <c r="F123" s="70" t="s">
        <v>138</v>
      </c>
      <c r="G123" s="70" t="s">
        <v>485</v>
      </c>
      <c r="H123" s="70" t="s">
        <v>486</v>
      </c>
      <c r="I123" s="12">
        <v>200000</v>
      </c>
      <c r="J123" s="12"/>
      <c r="K123" s="12"/>
      <c r="L123" s="12"/>
      <c r="M123" s="12"/>
      <c r="N123" s="12"/>
      <c r="O123" s="12"/>
      <c r="P123" s="12"/>
      <c r="Q123" s="12"/>
      <c r="R123" s="12">
        <v>200000</v>
      </c>
      <c r="S123" s="12">
        <v>200000</v>
      </c>
      <c r="T123" s="12"/>
      <c r="U123" s="12"/>
      <c r="V123" s="12"/>
      <c r="W123" s="12"/>
    </row>
    <row r="124" spans="1:23" ht="18.75" customHeight="1">
      <c r="A124" s="70" t="s">
        <v>483</v>
      </c>
      <c r="B124" s="70" t="s">
        <v>518</v>
      </c>
      <c r="C124" s="10" t="s">
        <v>517</v>
      </c>
      <c r="D124" s="70" t="s">
        <v>86</v>
      </c>
      <c r="E124" s="70" t="s">
        <v>137</v>
      </c>
      <c r="F124" s="70" t="s">
        <v>138</v>
      </c>
      <c r="G124" s="70" t="s">
        <v>281</v>
      </c>
      <c r="H124" s="70" t="s">
        <v>282</v>
      </c>
      <c r="I124" s="12">
        <v>10000</v>
      </c>
      <c r="J124" s="12"/>
      <c r="K124" s="12"/>
      <c r="L124" s="12"/>
      <c r="M124" s="12"/>
      <c r="N124" s="12"/>
      <c r="O124" s="12"/>
      <c r="P124" s="12"/>
      <c r="Q124" s="12"/>
      <c r="R124" s="12">
        <v>10000</v>
      </c>
      <c r="S124" s="12">
        <v>10000</v>
      </c>
      <c r="T124" s="12"/>
      <c r="U124" s="12"/>
      <c r="V124" s="12"/>
      <c r="W124" s="12"/>
    </row>
    <row r="125" spans="1:23" ht="18.75" customHeight="1">
      <c r="A125" s="70" t="s">
        <v>483</v>
      </c>
      <c r="B125" s="70" t="s">
        <v>518</v>
      </c>
      <c r="C125" s="10" t="s">
        <v>517</v>
      </c>
      <c r="D125" s="70" t="s">
        <v>86</v>
      </c>
      <c r="E125" s="70" t="s">
        <v>137</v>
      </c>
      <c r="F125" s="70" t="s">
        <v>138</v>
      </c>
      <c r="G125" s="70" t="s">
        <v>306</v>
      </c>
      <c r="H125" s="70" t="s">
        <v>230</v>
      </c>
      <c r="I125" s="12">
        <v>50000</v>
      </c>
      <c r="J125" s="12"/>
      <c r="K125" s="12"/>
      <c r="L125" s="12"/>
      <c r="M125" s="12"/>
      <c r="N125" s="12"/>
      <c r="O125" s="12"/>
      <c r="P125" s="12"/>
      <c r="Q125" s="12"/>
      <c r="R125" s="12">
        <v>50000</v>
      </c>
      <c r="S125" s="12">
        <v>50000</v>
      </c>
      <c r="T125" s="12"/>
      <c r="U125" s="12"/>
      <c r="V125" s="12"/>
      <c r="W125" s="12"/>
    </row>
    <row r="126" spans="1:23" ht="18.75" customHeight="1">
      <c r="A126" s="70" t="s">
        <v>483</v>
      </c>
      <c r="B126" s="70" t="s">
        <v>518</v>
      </c>
      <c r="C126" s="10" t="s">
        <v>517</v>
      </c>
      <c r="D126" s="70" t="s">
        <v>86</v>
      </c>
      <c r="E126" s="70" t="s">
        <v>137</v>
      </c>
      <c r="F126" s="70" t="s">
        <v>138</v>
      </c>
      <c r="G126" s="70" t="s">
        <v>493</v>
      </c>
      <c r="H126" s="70" t="s">
        <v>494</v>
      </c>
      <c r="I126" s="12">
        <v>1255000</v>
      </c>
      <c r="J126" s="12"/>
      <c r="K126" s="12"/>
      <c r="L126" s="12"/>
      <c r="M126" s="12"/>
      <c r="N126" s="12"/>
      <c r="O126" s="12"/>
      <c r="P126" s="12"/>
      <c r="Q126" s="12"/>
      <c r="R126" s="12">
        <v>1255000</v>
      </c>
      <c r="S126" s="12">
        <v>1255000</v>
      </c>
      <c r="T126" s="12"/>
      <c r="U126" s="12"/>
      <c r="V126" s="12"/>
      <c r="W126" s="12"/>
    </row>
    <row r="127" spans="1:23" ht="18.75" customHeight="1">
      <c r="A127" s="70" t="s">
        <v>483</v>
      </c>
      <c r="B127" s="70" t="s">
        <v>518</v>
      </c>
      <c r="C127" s="10" t="s">
        <v>517</v>
      </c>
      <c r="D127" s="70" t="s">
        <v>86</v>
      </c>
      <c r="E127" s="70" t="s">
        <v>137</v>
      </c>
      <c r="F127" s="70" t="s">
        <v>138</v>
      </c>
      <c r="G127" s="70" t="s">
        <v>495</v>
      </c>
      <c r="H127" s="70" t="s">
        <v>496</v>
      </c>
      <c r="I127" s="12">
        <v>665000</v>
      </c>
      <c r="J127" s="12"/>
      <c r="K127" s="12"/>
      <c r="L127" s="12"/>
      <c r="M127" s="12"/>
      <c r="N127" s="12"/>
      <c r="O127" s="12"/>
      <c r="P127" s="12"/>
      <c r="Q127" s="12"/>
      <c r="R127" s="12">
        <v>665000</v>
      </c>
      <c r="S127" s="12">
        <v>665000</v>
      </c>
      <c r="T127" s="12"/>
      <c r="U127" s="12"/>
      <c r="V127" s="12"/>
      <c r="W127" s="12"/>
    </row>
    <row r="128" spans="1:23" ht="18.75" customHeight="1">
      <c r="A128" s="70" t="s">
        <v>483</v>
      </c>
      <c r="B128" s="70" t="s">
        <v>518</v>
      </c>
      <c r="C128" s="10" t="s">
        <v>517</v>
      </c>
      <c r="D128" s="70" t="s">
        <v>86</v>
      </c>
      <c r="E128" s="70" t="s">
        <v>137</v>
      </c>
      <c r="F128" s="70" t="s">
        <v>138</v>
      </c>
      <c r="G128" s="70" t="s">
        <v>487</v>
      </c>
      <c r="H128" s="70" t="s">
        <v>488</v>
      </c>
      <c r="I128" s="12">
        <v>200000</v>
      </c>
      <c r="J128" s="12"/>
      <c r="K128" s="12"/>
      <c r="L128" s="12"/>
      <c r="M128" s="12"/>
      <c r="N128" s="12"/>
      <c r="O128" s="12"/>
      <c r="P128" s="12"/>
      <c r="Q128" s="12"/>
      <c r="R128" s="12">
        <v>200000</v>
      </c>
      <c r="S128" s="12">
        <v>200000</v>
      </c>
      <c r="T128" s="12"/>
      <c r="U128" s="12"/>
      <c r="V128" s="12"/>
      <c r="W128" s="12"/>
    </row>
    <row r="129" spans="1:23" ht="18.75" customHeight="1">
      <c r="A129" s="70" t="s">
        <v>483</v>
      </c>
      <c r="B129" s="70" t="s">
        <v>518</v>
      </c>
      <c r="C129" s="10" t="s">
        <v>517</v>
      </c>
      <c r="D129" s="70" t="s">
        <v>86</v>
      </c>
      <c r="E129" s="70" t="s">
        <v>137</v>
      </c>
      <c r="F129" s="70" t="s">
        <v>138</v>
      </c>
      <c r="G129" s="70" t="s">
        <v>285</v>
      </c>
      <c r="H129" s="70" t="s">
        <v>284</v>
      </c>
      <c r="I129" s="12">
        <v>40000</v>
      </c>
      <c r="J129" s="12"/>
      <c r="K129" s="12"/>
      <c r="L129" s="12"/>
      <c r="M129" s="12"/>
      <c r="N129" s="12"/>
      <c r="O129" s="12"/>
      <c r="P129" s="12"/>
      <c r="Q129" s="12"/>
      <c r="R129" s="12">
        <v>40000</v>
      </c>
      <c r="S129" s="12">
        <v>40000</v>
      </c>
      <c r="T129" s="12"/>
      <c r="U129" s="12"/>
      <c r="V129" s="12"/>
      <c r="W129" s="12"/>
    </row>
    <row r="130" spans="1:23" ht="18.75" customHeight="1">
      <c r="A130" s="70" t="s">
        <v>483</v>
      </c>
      <c r="B130" s="70" t="s">
        <v>518</v>
      </c>
      <c r="C130" s="10" t="s">
        <v>517</v>
      </c>
      <c r="D130" s="70" t="s">
        <v>86</v>
      </c>
      <c r="E130" s="70" t="s">
        <v>137</v>
      </c>
      <c r="F130" s="70" t="s">
        <v>138</v>
      </c>
      <c r="G130" s="70" t="s">
        <v>313</v>
      </c>
      <c r="H130" s="70" t="s">
        <v>312</v>
      </c>
      <c r="I130" s="12">
        <v>100000</v>
      </c>
      <c r="J130" s="12"/>
      <c r="K130" s="12"/>
      <c r="L130" s="12"/>
      <c r="M130" s="12"/>
      <c r="N130" s="12"/>
      <c r="O130" s="12"/>
      <c r="P130" s="12"/>
      <c r="Q130" s="12"/>
      <c r="R130" s="12">
        <v>100000</v>
      </c>
      <c r="S130" s="12">
        <v>100000</v>
      </c>
      <c r="T130" s="12"/>
      <c r="U130" s="12"/>
      <c r="V130" s="12"/>
      <c r="W130" s="12"/>
    </row>
    <row r="131" spans="1:23" ht="18.75" customHeight="1">
      <c r="A131" s="70" t="s">
        <v>483</v>
      </c>
      <c r="B131" s="70" t="s">
        <v>518</v>
      </c>
      <c r="C131" s="10" t="s">
        <v>517</v>
      </c>
      <c r="D131" s="70" t="s">
        <v>86</v>
      </c>
      <c r="E131" s="70" t="s">
        <v>137</v>
      </c>
      <c r="F131" s="70" t="s">
        <v>138</v>
      </c>
      <c r="G131" s="70" t="s">
        <v>497</v>
      </c>
      <c r="H131" s="70" t="s">
        <v>498</v>
      </c>
      <c r="I131" s="12">
        <v>200000</v>
      </c>
      <c r="J131" s="12"/>
      <c r="K131" s="12"/>
      <c r="L131" s="12"/>
      <c r="M131" s="12"/>
      <c r="N131" s="12"/>
      <c r="O131" s="12"/>
      <c r="P131" s="12"/>
      <c r="Q131" s="12"/>
      <c r="R131" s="12">
        <v>200000</v>
      </c>
      <c r="S131" s="12">
        <v>200000</v>
      </c>
      <c r="T131" s="12"/>
      <c r="U131" s="12"/>
      <c r="V131" s="12"/>
      <c r="W131" s="12"/>
    </row>
    <row r="132" spans="1:23" ht="18.75" customHeight="1">
      <c r="A132" s="70" t="s">
        <v>483</v>
      </c>
      <c r="B132" s="70" t="s">
        <v>518</v>
      </c>
      <c r="C132" s="10" t="s">
        <v>517</v>
      </c>
      <c r="D132" s="70" t="s">
        <v>86</v>
      </c>
      <c r="E132" s="70" t="s">
        <v>137</v>
      </c>
      <c r="F132" s="70" t="s">
        <v>138</v>
      </c>
      <c r="G132" s="70" t="s">
        <v>331</v>
      </c>
      <c r="H132" s="70" t="s">
        <v>332</v>
      </c>
      <c r="I132" s="12">
        <v>200000</v>
      </c>
      <c r="J132" s="12"/>
      <c r="K132" s="12"/>
      <c r="L132" s="12"/>
      <c r="M132" s="12"/>
      <c r="N132" s="12"/>
      <c r="O132" s="12"/>
      <c r="P132" s="12"/>
      <c r="Q132" s="12"/>
      <c r="R132" s="12">
        <v>200000</v>
      </c>
      <c r="S132" s="12">
        <v>200000</v>
      </c>
      <c r="T132" s="12"/>
      <c r="U132" s="12"/>
      <c r="V132" s="12"/>
      <c r="W132" s="12"/>
    </row>
    <row r="133" spans="1:23" ht="18.75" customHeight="1">
      <c r="A133" s="14"/>
      <c r="B133" s="14"/>
      <c r="C133" s="10" t="s">
        <v>519</v>
      </c>
      <c r="D133" s="14"/>
      <c r="E133" s="14"/>
      <c r="F133" s="14"/>
      <c r="G133" s="14"/>
      <c r="H133" s="14"/>
      <c r="I133" s="12">
        <v>4088600</v>
      </c>
      <c r="J133" s="12"/>
      <c r="K133" s="12"/>
      <c r="L133" s="12"/>
      <c r="M133" s="12"/>
      <c r="N133" s="12"/>
      <c r="O133" s="12"/>
      <c r="P133" s="12"/>
      <c r="Q133" s="12"/>
      <c r="R133" s="12">
        <v>4088600</v>
      </c>
      <c r="S133" s="12">
        <v>4088600</v>
      </c>
      <c r="T133" s="12"/>
      <c r="U133" s="12"/>
      <c r="V133" s="12"/>
      <c r="W133" s="12"/>
    </row>
    <row r="134" spans="1:23" ht="18.75" customHeight="1">
      <c r="A134" s="70" t="s">
        <v>483</v>
      </c>
      <c r="B134" s="70" t="s">
        <v>520</v>
      </c>
      <c r="C134" s="10" t="s">
        <v>519</v>
      </c>
      <c r="D134" s="70" t="s">
        <v>88</v>
      </c>
      <c r="E134" s="70" t="s">
        <v>137</v>
      </c>
      <c r="F134" s="70" t="s">
        <v>138</v>
      </c>
      <c r="G134" s="70" t="s">
        <v>298</v>
      </c>
      <c r="H134" s="70" t="s">
        <v>299</v>
      </c>
      <c r="I134" s="12">
        <v>30000</v>
      </c>
      <c r="J134" s="12"/>
      <c r="K134" s="12"/>
      <c r="L134" s="12"/>
      <c r="M134" s="12"/>
      <c r="N134" s="12"/>
      <c r="O134" s="12"/>
      <c r="P134" s="12"/>
      <c r="Q134" s="12"/>
      <c r="R134" s="12">
        <v>30000</v>
      </c>
      <c r="S134" s="12">
        <v>30000</v>
      </c>
      <c r="T134" s="12"/>
      <c r="U134" s="12"/>
      <c r="V134" s="12"/>
      <c r="W134" s="12"/>
    </row>
    <row r="135" spans="1:23" ht="18.75" customHeight="1">
      <c r="A135" s="70" t="s">
        <v>483</v>
      </c>
      <c r="B135" s="70" t="s">
        <v>520</v>
      </c>
      <c r="C135" s="10" t="s">
        <v>519</v>
      </c>
      <c r="D135" s="70" t="s">
        <v>88</v>
      </c>
      <c r="E135" s="70" t="s">
        <v>137</v>
      </c>
      <c r="F135" s="70" t="s">
        <v>138</v>
      </c>
      <c r="G135" s="70" t="s">
        <v>503</v>
      </c>
      <c r="H135" s="70" t="s">
        <v>504</v>
      </c>
      <c r="I135" s="12">
        <v>6000</v>
      </c>
      <c r="J135" s="12"/>
      <c r="K135" s="12"/>
      <c r="L135" s="12"/>
      <c r="M135" s="12"/>
      <c r="N135" s="12"/>
      <c r="O135" s="12"/>
      <c r="P135" s="12"/>
      <c r="Q135" s="12"/>
      <c r="R135" s="12">
        <v>6000</v>
      </c>
      <c r="S135" s="12">
        <v>6000</v>
      </c>
      <c r="T135" s="12"/>
      <c r="U135" s="12"/>
      <c r="V135" s="12"/>
      <c r="W135" s="12"/>
    </row>
    <row r="136" spans="1:23" ht="18.75" customHeight="1">
      <c r="A136" s="70" t="s">
        <v>483</v>
      </c>
      <c r="B136" s="70" t="s">
        <v>520</v>
      </c>
      <c r="C136" s="10" t="s">
        <v>519</v>
      </c>
      <c r="D136" s="70" t="s">
        <v>88</v>
      </c>
      <c r="E136" s="70" t="s">
        <v>137</v>
      </c>
      <c r="F136" s="70" t="s">
        <v>138</v>
      </c>
      <c r="G136" s="70" t="s">
        <v>505</v>
      </c>
      <c r="H136" s="70" t="s">
        <v>506</v>
      </c>
      <c r="I136" s="12">
        <v>1100</v>
      </c>
      <c r="J136" s="12"/>
      <c r="K136" s="12"/>
      <c r="L136" s="12"/>
      <c r="M136" s="12"/>
      <c r="N136" s="12"/>
      <c r="O136" s="12"/>
      <c r="P136" s="12"/>
      <c r="Q136" s="12"/>
      <c r="R136" s="12">
        <v>1100</v>
      </c>
      <c r="S136" s="12">
        <v>1100</v>
      </c>
      <c r="T136" s="12"/>
      <c r="U136" s="12"/>
      <c r="V136" s="12"/>
      <c r="W136" s="12"/>
    </row>
    <row r="137" spans="1:23" ht="18.75" customHeight="1">
      <c r="A137" s="70" t="s">
        <v>483</v>
      </c>
      <c r="B137" s="70" t="s">
        <v>520</v>
      </c>
      <c r="C137" s="10" t="s">
        <v>519</v>
      </c>
      <c r="D137" s="70" t="s">
        <v>88</v>
      </c>
      <c r="E137" s="70" t="s">
        <v>137</v>
      </c>
      <c r="F137" s="70" t="s">
        <v>138</v>
      </c>
      <c r="G137" s="70" t="s">
        <v>302</v>
      </c>
      <c r="H137" s="70" t="s">
        <v>303</v>
      </c>
      <c r="I137" s="12">
        <v>35000</v>
      </c>
      <c r="J137" s="12"/>
      <c r="K137" s="12"/>
      <c r="L137" s="12"/>
      <c r="M137" s="12"/>
      <c r="N137" s="12"/>
      <c r="O137" s="12"/>
      <c r="P137" s="12"/>
      <c r="Q137" s="12"/>
      <c r="R137" s="12">
        <v>35000</v>
      </c>
      <c r="S137" s="12">
        <v>35000</v>
      </c>
      <c r="T137" s="12"/>
      <c r="U137" s="12"/>
      <c r="V137" s="12"/>
      <c r="W137" s="12"/>
    </row>
    <row r="138" spans="1:23" ht="18.75" customHeight="1">
      <c r="A138" s="70" t="s">
        <v>483</v>
      </c>
      <c r="B138" s="70" t="s">
        <v>520</v>
      </c>
      <c r="C138" s="10" t="s">
        <v>519</v>
      </c>
      <c r="D138" s="70" t="s">
        <v>88</v>
      </c>
      <c r="E138" s="70" t="s">
        <v>137</v>
      </c>
      <c r="F138" s="70" t="s">
        <v>138</v>
      </c>
      <c r="G138" s="70" t="s">
        <v>300</v>
      </c>
      <c r="H138" s="70" t="s">
        <v>301</v>
      </c>
      <c r="I138" s="12">
        <v>40000</v>
      </c>
      <c r="J138" s="12"/>
      <c r="K138" s="12"/>
      <c r="L138" s="12"/>
      <c r="M138" s="12"/>
      <c r="N138" s="12"/>
      <c r="O138" s="12"/>
      <c r="P138" s="12"/>
      <c r="Q138" s="12"/>
      <c r="R138" s="12">
        <v>40000</v>
      </c>
      <c r="S138" s="12">
        <v>40000</v>
      </c>
      <c r="T138" s="12"/>
      <c r="U138" s="12"/>
      <c r="V138" s="12"/>
      <c r="W138" s="12"/>
    </row>
    <row r="139" spans="1:23" ht="18.75" customHeight="1">
      <c r="A139" s="70" t="s">
        <v>483</v>
      </c>
      <c r="B139" s="70" t="s">
        <v>520</v>
      </c>
      <c r="C139" s="10" t="s">
        <v>519</v>
      </c>
      <c r="D139" s="70" t="s">
        <v>88</v>
      </c>
      <c r="E139" s="70" t="s">
        <v>137</v>
      </c>
      <c r="F139" s="70" t="s">
        <v>138</v>
      </c>
      <c r="G139" s="70" t="s">
        <v>491</v>
      </c>
      <c r="H139" s="70" t="s">
        <v>492</v>
      </c>
      <c r="I139" s="12">
        <v>30000</v>
      </c>
      <c r="J139" s="12"/>
      <c r="K139" s="12"/>
      <c r="L139" s="12"/>
      <c r="M139" s="12"/>
      <c r="N139" s="12"/>
      <c r="O139" s="12"/>
      <c r="P139" s="12"/>
      <c r="Q139" s="12"/>
      <c r="R139" s="12">
        <v>30000</v>
      </c>
      <c r="S139" s="12">
        <v>30000</v>
      </c>
      <c r="T139" s="12"/>
      <c r="U139" s="12"/>
      <c r="V139" s="12"/>
      <c r="W139" s="12"/>
    </row>
    <row r="140" spans="1:23" ht="18.75" customHeight="1">
      <c r="A140" s="70" t="s">
        <v>483</v>
      </c>
      <c r="B140" s="70" t="s">
        <v>520</v>
      </c>
      <c r="C140" s="10" t="s">
        <v>519</v>
      </c>
      <c r="D140" s="70" t="s">
        <v>88</v>
      </c>
      <c r="E140" s="70" t="s">
        <v>137</v>
      </c>
      <c r="F140" s="70" t="s">
        <v>138</v>
      </c>
      <c r="G140" s="70" t="s">
        <v>307</v>
      </c>
      <c r="H140" s="70" t="s">
        <v>308</v>
      </c>
      <c r="I140" s="12">
        <v>80000</v>
      </c>
      <c r="J140" s="12"/>
      <c r="K140" s="12"/>
      <c r="L140" s="12"/>
      <c r="M140" s="12"/>
      <c r="N140" s="12"/>
      <c r="O140" s="12"/>
      <c r="P140" s="12"/>
      <c r="Q140" s="12"/>
      <c r="R140" s="12">
        <v>80000</v>
      </c>
      <c r="S140" s="12">
        <v>80000</v>
      </c>
      <c r="T140" s="12"/>
      <c r="U140" s="12"/>
      <c r="V140" s="12"/>
      <c r="W140" s="12"/>
    </row>
    <row r="141" spans="1:23" ht="18.75" customHeight="1">
      <c r="A141" s="70" t="s">
        <v>483</v>
      </c>
      <c r="B141" s="70" t="s">
        <v>520</v>
      </c>
      <c r="C141" s="10" t="s">
        <v>519</v>
      </c>
      <c r="D141" s="70" t="s">
        <v>88</v>
      </c>
      <c r="E141" s="70" t="s">
        <v>137</v>
      </c>
      <c r="F141" s="70" t="s">
        <v>138</v>
      </c>
      <c r="G141" s="70" t="s">
        <v>485</v>
      </c>
      <c r="H141" s="70" t="s">
        <v>486</v>
      </c>
      <c r="I141" s="12">
        <v>520000</v>
      </c>
      <c r="J141" s="12"/>
      <c r="K141" s="12"/>
      <c r="L141" s="12"/>
      <c r="M141" s="12"/>
      <c r="N141" s="12"/>
      <c r="O141" s="12"/>
      <c r="P141" s="12"/>
      <c r="Q141" s="12"/>
      <c r="R141" s="12">
        <v>520000</v>
      </c>
      <c r="S141" s="12">
        <v>520000</v>
      </c>
      <c r="T141" s="12"/>
      <c r="U141" s="12"/>
      <c r="V141" s="12"/>
      <c r="W141" s="12"/>
    </row>
    <row r="142" spans="1:23" ht="18.75" customHeight="1">
      <c r="A142" s="70" t="s">
        <v>483</v>
      </c>
      <c r="B142" s="70" t="s">
        <v>520</v>
      </c>
      <c r="C142" s="10" t="s">
        <v>519</v>
      </c>
      <c r="D142" s="70" t="s">
        <v>88</v>
      </c>
      <c r="E142" s="70" t="s">
        <v>137</v>
      </c>
      <c r="F142" s="70" t="s">
        <v>138</v>
      </c>
      <c r="G142" s="70" t="s">
        <v>281</v>
      </c>
      <c r="H142" s="70" t="s">
        <v>282</v>
      </c>
      <c r="I142" s="12">
        <v>500</v>
      </c>
      <c r="J142" s="12"/>
      <c r="K142" s="12"/>
      <c r="L142" s="12"/>
      <c r="M142" s="12"/>
      <c r="N142" s="12"/>
      <c r="O142" s="12"/>
      <c r="P142" s="12"/>
      <c r="Q142" s="12"/>
      <c r="R142" s="12">
        <v>500</v>
      </c>
      <c r="S142" s="12">
        <v>500</v>
      </c>
      <c r="T142" s="12"/>
      <c r="U142" s="12"/>
      <c r="V142" s="12"/>
      <c r="W142" s="12"/>
    </row>
    <row r="143" spans="1:23" ht="18.75" customHeight="1">
      <c r="A143" s="70" t="s">
        <v>483</v>
      </c>
      <c r="B143" s="70" t="s">
        <v>520</v>
      </c>
      <c r="C143" s="10" t="s">
        <v>519</v>
      </c>
      <c r="D143" s="70" t="s">
        <v>88</v>
      </c>
      <c r="E143" s="70" t="s">
        <v>137</v>
      </c>
      <c r="F143" s="70" t="s">
        <v>138</v>
      </c>
      <c r="G143" s="70" t="s">
        <v>306</v>
      </c>
      <c r="H143" s="70" t="s">
        <v>230</v>
      </c>
      <c r="I143" s="12">
        <v>6000</v>
      </c>
      <c r="J143" s="12"/>
      <c r="K143" s="12"/>
      <c r="L143" s="12"/>
      <c r="M143" s="12"/>
      <c r="N143" s="12"/>
      <c r="O143" s="12"/>
      <c r="P143" s="12"/>
      <c r="Q143" s="12"/>
      <c r="R143" s="12">
        <v>6000</v>
      </c>
      <c r="S143" s="12">
        <v>6000</v>
      </c>
      <c r="T143" s="12"/>
      <c r="U143" s="12"/>
      <c r="V143" s="12"/>
      <c r="W143" s="12"/>
    </row>
    <row r="144" spans="1:23" ht="18.75" customHeight="1">
      <c r="A144" s="70" t="s">
        <v>483</v>
      </c>
      <c r="B144" s="70" t="s">
        <v>520</v>
      </c>
      <c r="C144" s="10" t="s">
        <v>519</v>
      </c>
      <c r="D144" s="70" t="s">
        <v>88</v>
      </c>
      <c r="E144" s="70" t="s">
        <v>137</v>
      </c>
      <c r="F144" s="70" t="s">
        <v>138</v>
      </c>
      <c r="G144" s="70" t="s">
        <v>493</v>
      </c>
      <c r="H144" s="70" t="s">
        <v>494</v>
      </c>
      <c r="I144" s="12">
        <v>1300000</v>
      </c>
      <c r="J144" s="12"/>
      <c r="K144" s="12"/>
      <c r="L144" s="12"/>
      <c r="M144" s="12"/>
      <c r="N144" s="12"/>
      <c r="O144" s="12"/>
      <c r="P144" s="12"/>
      <c r="Q144" s="12"/>
      <c r="R144" s="12">
        <v>1300000</v>
      </c>
      <c r="S144" s="12">
        <v>1300000</v>
      </c>
      <c r="T144" s="12"/>
      <c r="U144" s="12"/>
      <c r="V144" s="12"/>
      <c r="W144" s="12"/>
    </row>
    <row r="145" spans="1:23" ht="18.75" customHeight="1">
      <c r="A145" s="70" t="s">
        <v>483</v>
      </c>
      <c r="B145" s="70" t="s">
        <v>520</v>
      </c>
      <c r="C145" s="10" t="s">
        <v>519</v>
      </c>
      <c r="D145" s="70" t="s">
        <v>88</v>
      </c>
      <c r="E145" s="70" t="s">
        <v>137</v>
      </c>
      <c r="F145" s="70" t="s">
        <v>138</v>
      </c>
      <c r="G145" s="70" t="s">
        <v>495</v>
      </c>
      <c r="H145" s="70" t="s">
        <v>496</v>
      </c>
      <c r="I145" s="12">
        <v>1100000</v>
      </c>
      <c r="J145" s="12"/>
      <c r="K145" s="12"/>
      <c r="L145" s="12"/>
      <c r="M145" s="12"/>
      <c r="N145" s="12"/>
      <c r="O145" s="12"/>
      <c r="P145" s="12"/>
      <c r="Q145" s="12"/>
      <c r="R145" s="12">
        <v>1100000</v>
      </c>
      <c r="S145" s="12">
        <v>1100000</v>
      </c>
      <c r="T145" s="12"/>
      <c r="U145" s="12"/>
      <c r="V145" s="12"/>
      <c r="W145" s="12"/>
    </row>
    <row r="146" spans="1:23" ht="18.75" customHeight="1">
      <c r="A146" s="70" t="s">
        <v>483</v>
      </c>
      <c r="B146" s="70" t="s">
        <v>520</v>
      </c>
      <c r="C146" s="10" t="s">
        <v>519</v>
      </c>
      <c r="D146" s="70" t="s">
        <v>88</v>
      </c>
      <c r="E146" s="70" t="s">
        <v>137</v>
      </c>
      <c r="F146" s="70" t="s">
        <v>138</v>
      </c>
      <c r="G146" s="70" t="s">
        <v>487</v>
      </c>
      <c r="H146" s="70" t="s">
        <v>488</v>
      </c>
      <c r="I146" s="12">
        <v>135000</v>
      </c>
      <c r="J146" s="12"/>
      <c r="K146" s="12"/>
      <c r="L146" s="12"/>
      <c r="M146" s="12"/>
      <c r="N146" s="12"/>
      <c r="O146" s="12"/>
      <c r="P146" s="12"/>
      <c r="Q146" s="12"/>
      <c r="R146" s="12">
        <v>135000</v>
      </c>
      <c r="S146" s="12">
        <v>135000</v>
      </c>
      <c r="T146" s="12"/>
      <c r="U146" s="12"/>
      <c r="V146" s="12"/>
      <c r="W146" s="12"/>
    </row>
    <row r="147" spans="1:23" ht="18.75" customHeight="1">
      <c r="A147" s="70" t="s">
        <v>483</v>
      </c>
      <c r="B147" s="70" t="s">
        <v>520</v>
      </c>
      <c r="C147" s="10" t="s">
        <v>519</v>
      </c>
      <c r="D147" s="70" t="s">
        <v>88</v>
      </c>
      <c r="E147" s="70" t="s">
        <v>137</v>
      </c>
      <c r="F147" s="70" t="s">
        <v>138</v>
      </c>
      <c r="G147" s="70" t="s">
        <v>313</v>
      </c>
      <c r="H147" s="70" t="s">
        <v>312</v>
      </c>
      <c r="I147" s="12">
        <v>30000</v>
      </c>
      <c r="J147" s="12"/>
      <c r="K147" s="12"/>
      <c r="L147" s="12"/>
      <c r="M147" s="12"/>
      <c r="N147" s="12"/>
      <c r="O147" s="12"/>
      <c r="P147" s="12"/>
      <c r="Q147" s="12"/>
      <c r="R147" s="12">
        <v>30000</v>
      </c>
      <c r="S147" s="12">
        <v>30000</v>
      </c>
      <c r="T147" s="12"/>
      <c r="U147" s="12"/>
      <c r="V147" s="12"/>
      <c r="W147" s="12"/>
    </row>
    <row r="148" spans="1:23" ht="18.75" customHeight="1">
      <c r="A148" s="70" t="s">
        <v>483</v>
      </c>
      <c r="B148" s="70" t="s">
        <v>520</v>
      </c>
      <c r="C148" s="10" t="s">
        <v>519</v>
      </c>
      <c r="D148" s="70" t="s">
        <v>88</v>
      </c>
      <c r="E148" s="70" t="s">
        <v>137</v>
      </c>
      <c r="F148" s="70" t="s">
        <v>138</v>
      </c>
      <c r="G148" s="70" t="s">
        <v>497</v>
      </c>
      <c r="H148" s="70" t="s">
        <v>498</v>
      </c>
      <c r="I148" s="12">
        <v>65000</v>
      </c>
      <c r="J148" s="12"/>
      <c r="K148" s="12"/>
      <c r="L148" s="12"/>
      <c r="M148" s="12"/>
      <c r="N148" s="12"/>
      <c r="O148" s="12"/>
      <c r="P148" s="12"/>
      <c r="Q148" s="12"/>
      <c r="R148" s="12">
        <v>65000</v>
      </c>
      <c r="S148" s="12">
        <v>65000</v>
      </c>
      <c r="T148" s="12"/>
      <c r="U148" s="12"/>
      <c r="V148" s="12"/>
      <c r="W148" s="12"/>
    </row>
    <row r="149" spans="1:23" ht="18.75" customHeight="1">
      <c r="A149" s="70" t="s">
        <v>483</v>
      </c>
      <c r="B149" s="70" t="s">
        <v>520</v>
      </c>
      <c r="C149" s="10" t="s">
        <v>519</v>
      </c>
      <c r="D149" s="70" t="s">
        <v>88</v>
      </c>
      <c r="E149" s="70" t="s">
        <v>137</v>
      </c>
      <c r="F149" s="70" t="s">
        <v>138</v>
      </c>
      <c r="G149" s="70" t="s">
        <v>521</v>
      </c>
      <c r="H149" s="70" t="s">
        <v>522</v>
      </c>
      <c r="I149" s="12">
        <v>500000</v>
      </c>
      <c r="J149" s="12"/>
      <c r="K149" s="12"/>
      <c r="L149" s="12"/>
      <c r="M149" s="12"/>
      <c r="N149" s="12"/>
      <c r="O149" s="12"/>
      <c r="P149" s="12"/>
      <c r="Q149" s="12"/>
      <c r="R149" s="12">
        <v>500000</v>
      </c>
      <c r="S149" s="12">
        <v>500000</v>
      </c>
      <c r="T149" s="12"/>
      <c r="U149" s="12"/>
      <c r="V149" s="12"/>
      <c r="W149" s="12"/>
    </row>
    <row r="150" spans="1:23" ht="18.75" customHeight="1">
      <c r="A150" s="70" t="s">
        <v>483</v>
      </c>
      <c r="B150" s="70" t="s">
        <v>520</v>
      </c>
      <c r="C150" s="10" t="s">
        <v>519</v>
      </c>
      <c r="D150" s="70" t="s">
        <v>88</v>
      </c>
      <c r="E150" s="70" t="s">
        <v>137</v>
      </c>
      <c r="F150" s="70" t="s">
        <v>138</v>
      </c>
      <c r="G150" s="70" t="s">
        <v>331</v>
      </c>
      <c r="H150" s="70" t="s">
        <v>332</v>
      </c>
      <c r="I150" s="12">
        <v>10000</v>
      </c>
      <c r="J150" s="12"/>
      <c r="K150" s="12"/>
      <c r="L150" s="12"/>
      <c r="M150" s="12"/>
      <c r="N150" s="12"/>
      <c r="O150" s="12"/>
      <c r="P150" s="12"/>
      <c r="Q150" s="12"/>
      <c r="R150" s="12">
        <v>10000</v>
      </c>
      <c r="S150" s="12">
        <v>10000</v>
      </c>
      <c r="T150" s="12"/>
      <c r="U150" s="12"/>
      <c r="V150" s="12"/>
      <c r="W150" s="12"/>
    </row>
    <row r="151" spans="1:23" ht="18.75" customHeight="1">
      <c r="A151" s="70" t="s">
        <v>483</v>
      </c>
      <c r="B151" s="70" t="s">
        <v>520</v>
      </c>
      <c r="C151" s="10" t="s">
        <v>519</v>
      </c>
      <c r="D151" s="70" t="s">
        <v>88</v>
      </c>
      <c r="E151" s="70" t="s">
        <v>137</v>
      </c>
      <c r="F151" s="70" t="s">
        <v>138</v>
      </c>
      <c r="G151" s="70" t="s">
        <v>499</v>
      </c>
      <c r="H151" s="70" t="s">
        <v>500</v>
      </c>
      <c r="I151" s="12">
        <v>200000</v>
      </c>
      <c r="J151" s="12"/>
      <c r="K151" s="12"/>
      <c r="L151" s="12"/>
      <c r="M151" s="12"/>
      <c r="N151" s="12"/>
      <c r="O151" s="12"/>
      <c r="P151" s="12"/>
      <c r="Q151" s="12"/>
      <c r="R151" s="12">
        <v>200000</v>
      </c>
      <c r="S151" s="12">
        <v>200000</v>
      </c>
      <c r="T151" s="12"/>
      <c r="U151" s="12"/>
      <c r="V151" s="12"/>
      <c r="W151" s="12"/>
    </row>
    <row r="152" spans="1:23" ht="18.75" customHeight="1">
      <c r="A152" s="14"/>
      <c r="B152" s="14"/>
      <c r="C152" s="10" t="s">
        <v>523</v>
      </c>
      <c r="D152" s="14"/>
      <c r="E152" s="14"/>
      <c r="F152" s="14"/>
      <c r="G152" s="14"/>
      <c r="H152" s="14"/>
      <c r="I152" s="12">
        <v>11887312</v>
      </c>
      <c r="J152" s="12"/>
      <c r="K152" s="12"/>
      <c r="L152" s="12"/>
      <c r="M152" s="12"/>
      <c r="N152" s="12"/>
      <c r="O152" s="12"/>
      <c r="P152" s="12"/>
      <c r="Q152" s="12"/>
      <c r="R152" s="12">
        <v>11887312</v>
      </c>
      <c r="S152" s="12">
        <v>11887312</v>
      </c>
      <c r="T152" s="12"/>
      <c r="U152" s="12"/>
      <c r="V152" s="12"/>
      <c r="W152" s="12"/>
    </row>
    <row r="153" spans="1:23" ht="18.75" customHeight="1">
      <c r="A153" s="70" t="s">
        <v>483</v>
      </c>
      <c r="B153" s="70" t="s">
        <v>524</v>
      </c>
      <c r="C153" s="10" t="s">
        <v>523</v>
      </c>
      <c r="D153" s="70" t="s">
        <v>90</v>
      </c>
      <c r="E153" s="70" t="s">
        <v>137</v>
      </c>
      <c r="F153" s="70" t="s">
        <v>138</v>
      </c>
      <c r="G153" s="70" t="s">
        <v>298</v>
      </c>
      <c r="H153" s="70" t="s">
        <v>299</v>
      </c>
      <c r="I153" s="12">
        <v>44880</v>
      </c>
      <c r="J153" s="12"/>
      <c r="K153" s="12"/>
      <c r="L153" s="12"/>
      <c r="M153" s="12"/>
      <c r="N153" s="12"/>
      <c r="O153" s="12"/>
      <c r="P153" s="12"/>
      <c r="Q153" s="12"/>
      <c r="R153" s="12">
        <v>44880</v>
      </c>
      <c r="S153" s="12">
        <v>44880</v>
      </c>
      <c r="T153" s="12"/>
      <c r="U153" s="12"/>
      <c r="V153" s="12"/>
      <c r="W153" s="12"/>
    </row>
    <row r="154" spans="1:23" ht="18.75" customHeight="1">
      <c r="A154" s="70" t="s">
        <v>483</v>
      </c>
      <c r="B154" s="70" t="s">
        <v>524</v>
      </c>
      <c r="C154" s="10" t="s">
        <v>523</v>
      </c>
      <c r="D154" s="70" t="s">
        <v>90</v>
      </c>
      <c r="E154" s="70" t="s">
        <v>137</v>
      </c>
      <c r="F154" s="70" t="s">
        <v>138</v>
      </c>
      <c r="G154" s="70" t="s">
        <v>505</v>
      </c>
      <c r="H154" s="70" t="s">
        <v>506</v>
      </c>
      <c r="I154" s="12">
        <v>952</v>
      </c>
      <c r="J154" s="12"/>
      <c r="K154" s="12"/>
      <c r="L154" s="12"/>
      <c r="M154" s="12"/>
      <c r="N154" s="12"/>
      <c r="O154" s="12"/>
      <c r="P154" s="12"/>
      <c r="Q154" s="12"/>
      <c r="R154" s="12">
        <v>952</v>
      </c>
      <c r="S154" s="12">
        <v>952</v>
      </c>
      <c r="T154" s="12"/>
      <c r="U154" s="12"/>
      <c r="V154" s="12"/>
      <c r="W154" s="12"/>
    </row>
    <row r="155" spans="1:23" ht="18.75" customHeight="1">
      <c r="A155" s="70" t="s">
        <v>483</v>
      </c>
      <c r="B155" s="70" t="s">
        <v>524</v>
      </c>
      <c r="C155" s="10" t="s">
        <v>523</v>
      </c>
      <c r="D155" s="70" t="s">
        <v>90</v>
      </c>
      <c r="E155" s="70" t="s">
        <v>137</v>
      </c>
      <c r="F155" s="70" t="s">
        <v>138</v>
      </c>
      <c r="G155" s="70" t="s">
        <v>302</v>
      </c>
      <c r="H155" s="70" t="s">
        <v>303</v>
      </c>
      <c r="I155" s="12">
        <v>7000</v>
      </c>
      <c r="J155" s="12"/>
      <c r="K155" s="12"/>
      <c r="L155" s="12"/>
      <c r="M155" s="12"/>
      <c r="N155" s="12"/>
      <c r="O155" s="12"/>
      <c r="P155" s="12"/>
      <c r="Q155" s="12"/>
      <c r="R155" s="12">
        <v>7000</v>
      </c>
      <c r="S155" s="12">
        <v>7000</v>
      </c>
      <c r="T155" s="12"/>
      <c r="U155" s="12"/>
      <c r="V155" s="12"/>
      <c r="W155" s="12"/>
    </row>
    <row r="156" spans="1:23" ht="18.75" customHeight="1">
      <c r="A156" s="70" t="s">
        <v>483</v>
      </c>
      <c r="B156" s="70" t="s">
        <v>524</v>
      </c>
      <c r="C156" s="10" t="s">
        <v>523</v>
      </c>
      <c r="D156" s="70" t="s">
        <v>90</v>
      </c>
      <c r="E156" s="70" t="s">
        <v>137</v>
      </c>
      <c r="F156" s="70" t="s">
        <v>138</v>
      </c>
      <c r="G156" s="70" t="s">
        <v>300</v>
      </c>
      <c r="H156" s="70" t="s">
        <v>301</v>
      </c>
      <c r="I156" s="12">
        <v>90000</v>
      </c>
      <c r="J156" s="12"/>
      <c r="K156" s="12"/>
      <c r="L156" s="12"/>
      <c r="M156" s="12"/>
      <c r="N156" s="12"/>
      <c r="O156" s="12"/>
      <c r="P156" s="12"/>
      <c r="Q156" s="12"/>
      <c r="R156" s="12">
        <v>90000</v>
      </c>
      <c r="S156" s="12">
        <v>90000</v>
      </c>
      <c r="T156" s="12"/>
      <c r="U156" s="12"/>
      <c r="V156" s="12"/>
      <c r="W156" s="12"/>
    </row>
    <row r="157" spans="1:23" ht="18.75" customHeight="1">
      <c r="A157" s="70" t="s">
        <v>483</v>
      </c>
      <c r="B157" s="70" t="s">
        <v>524</v>
      </c>
      <c r="C157" s="10" t="s">
        <v>523</v>
      </c>
      <c r="D157" s="70" t="s">
        <v>90</v>
      </c>
      <c r="E157" s="70" t="s">
        <v>137</v>
      </c>
      <c r="F157" s="70" t="s">
        <v>138</v>
      </c>
      <c r="G157" s="70" t="s">
        <v>491</v>
      </c>
      <c r="H157" s="70" t="s">
        <v>492</v>
      </c>
      <c r="I157" s="12">
        <v>32640</v>
      </c>
      <c r="J157" s="12"/>
      <c r="K157" s="12"/>
      <c r="L157" s="12"/>
      <c r="M157" s="12"/>
      <c r="N157" s="12"/>
      <c r="O157" s="12"/>
      <c r="P157" s="12"/>
      <c r="Q157" s="12"/>
      <c r="R157" s="12">
        <v>32640</v>
      </c>
      <c r="S157" s="12">
        <v>32640</v>
      </c>
      <c r="T157" s="12"/>
      <c r="U157" s="12"/>
      <c r="V157" s="12"/>
      <c r="W157" s="12"/>
    </row>
    <row r="158" spans="1:23" ht="18.75" customHeight="1">
      <c r="A158" s="70" t="s">
        <v>483</v>
      </c>
      <c r="B158" s="70" t="s">
        <v>524</v>
      </c>
      <c r="C158" s="10" t="s">
        <v>523</v>
      </c>
      <c r="D158" s="70" t="s">
        <v>90</v>
      </c>
      <c r="E158" s="70" t="s">
        <v>137</v>
      </c>
      <c r="F158" s="70" t="s">
        <v>138</v>
      </c>
      <c r="G158" s="70" t="s">
        <v>307</v>
      </c>
      <c r="H158" s="70" t="s">
        <v>308</v>
      </c>
      <c r="I158" s="12">
        <v>150000</v>
      </c>
      <c r="J158" s="12"/>
      <c r="K158" s="12"/>
      <c r="L158" s="12"/>
      <c r="M158" s="12"/>
      <c r="N158" s="12"/>
      <c r="O158" s="12"/>
      <c r="P158" s="12"/>
      <c r="Q158" s="12"/>
      <c r="R158" s="12">
        <v>150000</v>
      </c>
      <c r="S158" s="12">
        <v>150000</v>
      </c>
      <c r="T158" s="12"/>
      <c r="U158" s="12"/>
      <c r="V158" s="12"/>
      <c r="W158" s="12"/>
    </row>
    <row r="159" spans="1:23" ht="18.75" customHeight="1">
      <c r="A159" s="70" t="s">
        <v>483</v>
      </c>
      <c r="B159" s="70" t="s">
        <v>524</v>
      </c>
      <c r="C159" s="10" t="s">
        <v>523</v>
      </c>
      <c r="D159" s="70" t="s">
        <v>90</v>
      </c>
      <c r="E159" s="70" t="s">
        <v>137</v>
      </c>
      <c r="F159" s="70" t="s">
        <v>138</v>
      </c>
      <c r="G159" s="70" t="s">
        <v>485</v>
      </c>
      <c r="H159" s="70" t="s">
        <v>486</v>
      </c>
      <c r="I159" s="12">
        <v>853600</v>
      </c>
      <c r="J159" s="12"/>
      <c r="K159" s="12"/>
      <c r="L159" s="12"/>
      <c r="M159" s="12"/>
      <c r="N159" s="12"/>
      <c r="O159" s="12"/>
      <c r="P159" s="12"/>
      <c r="Q159" s="12"/>
      <c r="R159" s="12">
        <v>853600</v>
      </c>
      <c r="S159" s="12">
        <v>853600</v>
      </c>
      <c r="T159" s="12"/>
      <c r="U159" s="12"/>
      <c r="V159" s="12"/>
      <c r="W159" s="12"/>
    </row>
    <row r="160" spans="1:23" ht="18.75" customHeight="1">
      <c r="A160" s="70" t="s">
        <v>483</v>
      </c>
      <c r="B160" s="70" t="s">
        <v>524</v>
      </c>
      <c r="C160" s="10" t="s">
        <v>523</v>
      </c>
      <c r="D160" s="70" t="s">
        <v>90</v>
      </c>
      <c r="E160" s="70" t="s">
        <v>137</v>
      </c>
      <c r="F160" s="70" t="s">
        <v>138</v>
      </c>
      <c r="G160" s="70" t="s">
        <v>281</v>
      </c>
      <c r="H160" s="70" t="s">
        <v>282</v>
      </c>
      <c r="I160" s="12">
        <v>5440</v>
      </c>
      <c r="J160" s="12"/>
      <c r="K160" s="12"/>
      <c r="L160" s="12"/>
      <c r="M160" s="12"/>
      <c r="N160" s="12"/>
      <c r="O160" s="12"/>
      <c r="P160" s="12"/>
      <c r="Q160" s="12"/>
      <c r="R160" s="12">
        <v>5440</v>
      </c>
      <c r="S160" s="12">
        <v>5440</v>
      </c>
      <c r="T160" s="12"/>
      <c r="U160" s="12"/>
      <c r="V160" s="12"/>
      <c r="W160" s="12"/>
    </row>
    <row r="161" spans="1:23" ht="18.75" customHeight="1">
      <c r="A161" s="70" t="s">
        <v>483</v>
      </c>
      <c r="B161" s="70" t="s">
        <v>524</v>
      </c>
      <c r="C161" s="10" t="s">
        <v>523</v>
      </c>
      <c r="D161" s="70" t="s">
        <v>90</v>
      </c>
      <c r="E161" s="70" t="s">
        <v>137</v>
      </c>
      <c r="F161" s="70" t="s">
        <v>138</v>
      </c>
      <c r="G161" s="70" t="s">
        <v>306</v>
      </c>
      <c r="H161" s="70" t="s">
        <v>230</v>
      </c>
      <c r="I161" s="12">
        <v>23120</v>
      </c>
      <c r="J161" s="12"/>
      <c r="K161" s="12"/>
      <c r="L161" s="12"/>
      <c r="M161" s="12"/>
      <c r="N161" s="12"/>
      <c r="O161" s="12"/>
      <c r="P161" s="12"/>
      <c r="Q161" s="12"/>
      <c r="R161" s="12">
        <v>23120</v>
      </c>
      <c r="S161" s="12">
        <v>23120</v>
      </c>
      <c r="T161" s="12"/>
      <c r="U161" s="12"/>
      <c r="V161" s="12"/>
      <c r="W161" s="12"/>
    </row>
    <row r="162" spans="1:23" ht="18.75" customHeight="1">
      <c r="A162" s="70" t="s">
        <v>483</v>
      </c>
      <c r="B162" s="70" t="s">
        <v>524</v>
      </c>
      <c r="C162" s="10" t="s">
        <v>523</v>
      </c>
      <c r="D162" s="70" t="s">
        <v>90</v>
      </c>
      <c r="E162" s="70" t="s">
        <v>137</v>
      </c>
      <c r="F162" s="70" t="s">
        <v>138</v>
      </c>
      <c r="G162" s="70" t="s">
        <v>493</v>
      </c>
      <c r="H162" s="70" t="s">
        <v>494</v>
      </c>
      <c r="I162" s="12">
        <v>5562400</v>
      </c>
      <c r="J162" s="12"/>
      <c r="K162" s="12"/>
      <c r="L162" s="12"/>
      <c r="M162" s="12"/>
      <c r="N162" s="12"/>
      <c r="O162" s="12"/>
      <c r="P162" s="12"/>
      <c r="Q162" s="12"/>
      <c r="R162" s="12">
        <v>5562400</v>
      </c>
      <c r="S162" s="12">
        <v>5562400</v>
      </c>
      <c r="T162" s="12"/>
      <c r="U162" s="12"/>
      <c r="V162" s="12"/>
      <c r="W162" s="12"/>
    </row>
    <row r="163" spans="1:23" ht="18.75" customHeight="1">
      <c r="A163" s="70" t="s">
        <v>483</v>
      </c>
      <c r="B163" s="70" t="s">
        <v>524</v>
      </c>
      <c r="C163" s="10" t="s">
        <v>523</v>
      </c>
      <c r="D163" s="70" t="s">
        <v>90</v>
      </c>
      <c r="E163" s="70" t="s">
        <v>137</v>
      </c>
      <c r="F163" s="70" t="s">
        <v>138</v>
      </c>
      <c r="G163" s="70" t="s">
        <v>495</v>
      </c>
      <c r="H163" s="70" t="s">
        <v>496</v>
      </c>
      <c r="I163" s="12">
        <v>3869280</v>
      </c>
      <c r="J163" s="12"/>
      <c r="K163" s="12"/>
      <c r="L163" s="12"/>
      <c r="M163" s="12"/>
      <c r="N163" s="12"/>
      <c r="O163" s="12"/>
      <c r="P163" s="12"/>
      <c r="Q163" s="12"/>
      <c r="R163" s="12">
        <v>3869280</v>
      </c>
      <c r="S163" s="12">
        <v>3869280</v>
      </c>
      <c r="T163" s="12"/>
      <c r="U163" s="12"/>
      <c r="V163" s="12"/>
      <c r="W163" s="12"/>
    </row>
    <row r="164" spans="1:23" ht="18.75" customHeight="1">
      <c r="A164" s="70" t="s">
        <v>483</v>
      </c>
      <c r="B164" s="70" t="s">
        <v>524</v>
      </c>
      <c r="C164" s="10" t="s">
        <v>523</v>
      </c>
      <c r="D164" s="70" t="s">
        <v>90</v>
      </c>
      <c r="E164" s="70" t="s">
        <v>137</v>
      </c>
      <c r="F164" s="70" t="s">
        <v>138</v>
      </c>
      <c r="G164" s="70" t="s">
        <v>487</v>
      </c>
      <c r="H164" s="70" t="s">
        <v>488</v>
      </c>
      <c r="I164" s="12">
        <v>516800</v>
      </c>
      <c r="J164" s="12"/>
      <c r="K164" s="12"/>
      <c r="L164" s="12"/>
      <c r="M164" s="12"/>
      <c r="N164" s="12"/>
      <c r="O164" s="12"/>
      <c r="P164" s="12"/>
      <c r="Q164" s="12"/>
      <c r="R164" s="12">
        <v>516800</v>
      </c>
      <c r="S164" s="12">
        <v>516800</v>
      </c>
      <c r="T164" s="12"/>
      <c r="U164" s="12"/>
      <c r="V164" s="12"/>
      <c r="W164" s="12"/>
    </row>
    <row r="165" spans="1:23" ht="18.75" customHeight="1">
      <c r="A165" s="70" t="s">
        <v>483</v>
      </c>
      <c r="B165" s="70" t="s">
        <v>524</v>
      </c>
      <c r="C165" s="10" t="s">
        <v>523</v>
      </c>
      <c r="D165" s="70" t="s">
        <v>90</v>
      </c>
      <c r="E165" s="70" t="s">
        <v>137</v>
      </c>
      <c r="F165" s="70" t="s">
        <v>138</v>
      </c>
      <c r="G165" s="70" t="s">
        <v>313</v>
      </c>
      <c r="H165" s="70" t="s">
        <v>312</v>
      </c>
      <c r="I165" s="12">
        <v>40800</v>
      </c>
      <c r="J165" s="12"/>
      <c r="K165" s="12"/>
      <c r="L165" s="12"/>
      <c r="M165" s="12"/>
      <c r="N165" s="12"/>
      <c r="O165" s="12"/>
      <c r="P165" s="12"/>
      <c r="Q165" s="12"/>
      <c r="R165" s="12">
        <v>40800</v>
      </c>
      <c r="S165" s="12">
        <v>40800</v>
      </c>
      <c r="T165" s="12"/>
      <c r="U165" s="12"/>
      <c r="V165" s="12"/>
      <c r="W165" s="12"/>
    </row>
    <row r="166" spans="1:23" ht="18.75" customHeight="1">
      <c r="A166" s="70" t="s">
        <v>483</v>
      </c>
      <c r="B166" s="70" t="s">
        <v>524</v>
      </c>
      <c r="C166" s="10" t="s">
        <v>523</v>
      </c>
      <c r="D166" s="70" t="s">
        <v>90</v>
      </c>
      <c r="E166" s="70" t="s">
        <v>137</v>
      </c>
      <c r="F166" s="70" t="s">
        <v>138</v>
      </c>
      <c r="G166" s="70" t="s">
        <v>497</v>
      </c>
      <c r="H166" s="70" t="s">
        <v>498</v>
      </c>
      <c r="I166" s="12">
        <v>126480</v>
      </c>
      <c r="J166" s="12"/>
      <c r="K166" s="12"/>
      <c r="L166" s="12"/>
      <c r="M166" s="12"/>
      <c r="N166" s="12"/>
      <c r="O166" s="12"/>
      <c r="P166" s="12"/>
      <c r="Q166" s="12"/>
      <c r="R166" s="12">
        <v>126480</v>
      </c>
      <c r="S166" s="12">
        <v>126480</v>
      </c>
      <c r="T166" s="12"/>
      <c r="U166" s="12"/>
      <c r="V166" s="12"/>
      <c r="W166" s="12"/>
    </row>
    <row r="167" spans="1:23" ht="18.75" customHeight="1">
      <c r="A167" s="70" t="s">
        <v>483</v>
      </c>
      <c r="B167" s="70" t="s">
        <v>524</v>
      </c>
      <c r="C167" s="10" t="s">
        <v>523</v>
      </c>
      <c r="D167" s="70" t="s">
        <v>90</v>
      </c>
      <c r="E167" s="70" t="s">
        <v>137</v>
      </c>
      <c r="F167" s="70" t="s">
        <v>138</v>
      </c>
      <c r="G167" s="70" t="s">
        <v>331</v>
      </c>
      <c r="H167" s="70" t="s">
        <v>332</v>
      </c>
      <c r="I167" s="12">
        <v>63920</v>
      </c>
      <c r="J167" s="12"/>
      <c r="K167" s="12"/>
      <c r="L167" s="12"/>
      <c r="M167" s="12"/>
      <c r="N167" s="12"/>
      <c r="O167" s="12"/>
      <c r="P167" s="12"/>
      <c r="Q167" s="12"/>
      <c r="R167" s="12">
        <v>63920</v>
      </c>
      <c r="S167" s="12">
        <v>63920</v>
      </c>
      <c r="T167" s="12"/>
      <c r="U167" s="12"/>
      <c r="V167" s="12"/>
      <c r="W167" s="12"/>
    </row>
    <row r="168" spans="1:23" ht="18.75" customHeight="1">
      <c r="A168" s="70" t="s">
        <v>483</v>
      </c>
      <c r="B168" s="70" t="s">
        <v>524</v>
      </c>
      <c r="C168" s="10" t="s">
        <v>523</v>
      </c>
      <c r="D168" s="70" t="s">
        <v>90</v>
      </c>
      <c r="E168" s="70" t="s">
        <v>137</v>
      </c>
      <c r="F168" s="70" t="s">
        <v>138</v>
      </c>
      <c r="G168" s="70" t="s">
        <v>499</v>
      </c>
      <c r="H168" s="70" t="s">
        <v>500</v>
      </c>
      <c r="I168" s="12">
        <v>500000</v>
      </c>
      <c r="J168" s="12"/>
      <c r="K168" s="12"/>
      <c r="L168" s="12"/>
      <c r="M168" s="12"/>
      <c r="N168" s="12"/>
      <c r="O168" s="12"/>
      <c r="P168" s="12"/>
      <c r="Q168" s="12"/>
      <c r="R168" s="12">
        <v>500000</v>
      </c>
      <c r="S168" s="12">
        <v>500000</v>
      </c>
      <c r="T168" s="12"/>
      <c r="U168" s="12"/>
      <c r="V168" s="12"/>
      <c r="W168" s="12"/>
    </row>
    <row r="169" spans="1:23" ht="18.75" customHeight="1">
      <c r="A169" s="14"/>
      <c r="B169" s="14"/>
      <c r="C169" s="10" t="s">
        <v>525</v>
      </c>
      <c r="D169" s="14"/>
      <c r="E169" s="14"/>
      <c r="F169" s="14"/>
      <c r="G169" s="14"/>
      <c r="H169" s="14"/>
      <c r="I169" s="12">
        <v>2848620</v>
      </c>
      <c r="J169" s="12"/>
      <c r="K169" s="12"/>
      <c r="L169" s="12"/>
      <c r="M169" s="12"/>
      <c r="N169" s="12"/>
      <c r="O169" s="12"/>
      <c r="P169" s="12"/>
      <c r="Q169" s="12"/>
      <c r="R169" s="12">
        <v>2848620</v>
      </c>
      <c r="S169" s="12">
        <v>2848620</v>
      </c>
      <c r="T169" s="12"/>
      <c r="U169" s="12"/>
      <c r="V169" s="12"/>
      <c r="W169" s="12"/>
    </row>
    <row r="170" spans="1:23" ht="18.75" customHeight="1">
      <c r="A170" s="70" t="s">
        <v>483</v>
      </c>
      <c r="B170" s="70" t="s">
        <v>526</v>
      </c>
      <c r="C170" s="10" t="s">
        <v>525</v>
      </c>
      <c r="D170" s="70" t="s">
        <v>92</v>
      </c>
      <c r="E170" s="70" t="s">
        <v>137</v>
      </c>
      <c r="F170" s="70" t="s">
        <v>138</v>
      </c>
      <c r="G170" s="70" t="s">
        <v>298</v>
      </c>
      <c r="H170" s="70" t="s">
        <v>299</v>
      </c>
      <c r="I170" s="12">
        <v>3600</v>
      </c>
      <c r="J170" s="12"/>
      <c r="K170" s="12"/>
      <c r="L170" s="12"/>
      <c r="M170" s="12"/>
      <c r="N170" s="12"/>
      <c r="O170" s="12"/>
      <c r="P170" s="12"/>
      <c r="Q170" s="12"/>
      <c r="R170" s="12">
        <v>3600</v>
      </c>
      <c r="S170" s="12">
        <v>3600</v>
      </c>
      <c r="T170" s="12"/>
      <c r="U170" s="12"/>
      <c r="V170" s="12"/>
      <c r="W170" s="12"/>
    </row>
    <row r="171" spans="1:23" ht="18.75" customHeight="1">
      <c r="A171" s="70" t="s">
        <v>483</v>
      </c>
      <c r="B171" s="70" t="s">
        <v>526</v>
      </c>
      <c r="C171" s="10" t="s">
        <v>525</v>
      </c>
      <c r="D171" s="70" t="s">
        <v>92</v>
      </c>
      <c r="E171" s="70" t="s">
        <v>137</v>
      </c>
      <c r="F171" s="70" t="s">
        <v>138</v>
      </c>
      <c r="G171" s="70" t="s">
        <v>503</v>
      </c>
      <c r="H171" s="70" t="s">
        <v>504</v>
      </c>
      <c r="I171" s="12">
        <v>2400</v>
      </c>
      <c r="J171" s="12"/>
      <c r="K171" s="12"/>
      <c r="L171" s="12"/>
      <c r="M171" s="12"/>
      <c r="N171" s="12"/>
      <c r="O171" s="12"/>
      <c r="P171" s="12"/>
      <c r="Q171" s="12"/>
      <c r="R171" s="12">
        <v>2400</v>
      </c>
      <c r="S171" s="12">
        <v>2400</v>
      </c>
      <c r="T171" s="12"/>
      <c r="U171" s="12"/>
      <c r="V171" s="12"/>
      <c r="W171" s="12"/>
    </row>
    <row r="172" spans="1:23" ht="18.75" customHeight="1">
      <c r="A172" s="70" t="s">
        <v>483</v>
      </c>
      <c r="B172" s="70" t="s">
        <v>526</v>
      </c>
      <c r="C172" s="10" t="s">
        <v>525</v>
      </c>
      <c r="D172" s="70" t="s">
        <v>92</v>
      </c>
      <c r="E172" s="70" t="s">
        <v>137</v>
      </c>
      <c r="F172" s="70" t="s">
        <v>138</v>
      </c>
      <c r="G172" s="70" t="s">
        <v>505</v>
      </c>
      <c r="H172" s="70" t="s">
        <v>506</v>
      </c>
      <c r="I172" s="12">
        <v>600</v>
      </c>
      <c r="J172" s="12"/>
      <c r="K172" s="12"/>
      <c r="L172" s="12"/>
      <c r="M172" s="12"/>
      <c r="N172" s="12"/>
      <c r="O172" s="12"/>
      <c r="P172" s="12"/>
      <c r="Q172" s="12"/>
      <c r="R172" s="12">
        <v>600</v>
      </c>
      <c r="S172" s="12">
        <v>600</v>
      </c>
      <c r="T172" s="12"/>
      <c r="U172" s="12"/>
      <c r="V172" s="12"/>
      <c r="W172" s="12"/>
    </row>
    <row r="173" spans="1:23" ht="18.75" customHeight="1">
      <c r="A173" s="70" t="s">
        <v>483</v>
      </c>
      <c r="B173" s="70" t="s">
        <v>526</v>
      </c>
      <c r="C173" s="10" t="s">
        <v>525</v>
      </c>
      <c r="D173" s="70" t="s">
        <v>92</v>
      </c>
      <c r="E173" s="70" t="s">
        <v>137</v>
      </c>
      <c r="F173" s="70" t="s">
        <v>138</v>
      </c>
      <c r="G173" s="70" t="s">
        <v>302</v>
      </c>
      <c r="H173" s="70" t="s">
        <v>303</v>
      </c>
      <c r="I173" s="12">
        <v>18000</v>
      </c>
      <c r="J173" s="12"/>
      <c r="K173" s="12"/>
      <c r="L173" s="12"/>
      <c r="M173" s="12"/>
      <c r="N173" s="12"/>
      <c r="O173" s="12"/>
      <c r="P173" s="12"/>
      <c r="Q173" s="12"/>
      <c r="R173" s="12">
        <v>18000</v>
      </c>
      <c r="S173" s="12">
        <v>18000</v>
      </c>
      <c r="T173" s="12"/>
      <c r="U173" s="12"/>
      <c r="V173" s="12"/>
      <c r="W173" s="12"/>
    </row>
    <row r="174" spans="1:23" ht="18.75" customHeight="1">
      <c r="A174" s="70" t="s">
        <v>483</v>
      </c>
      <c r="B174" s="70" t="s">
        <v>526</v>
      </c>
      <c r="C174" s="10" t="s">
        <v>525</v>
      </c>
      <c r="D174" s="70" t="s">
        <v>92</v>
      </c>
      <c r="E174" s="70" t="s">
        <v>137</v>
      </c>
      <c r="F174" s="70" t="s">
        <v>138</v>
      </c>
      <c r="G174" s="70" t="s">
        <v>300</v>
      </c>
      <c r="H174" s="70" t="s">
        <v>301</v>
      </c>
      <c r="I174" s="12">
        <v>42000</v>
      </c>
      <c r="J174" s="12"/>
      <c r="K174" s="12"/>
      <c r="L174" s="12"/>
      <c r="M174" s="12"/>
      <c r="N174" s="12"/>
      <c r="O174" s="12"/>
      <c r="P174" s="12"/>
      <c r="Q174" s="12"/>
      <c r="R174" s="12">
        <v>42000</v>
      </c>
      <c r="S174" s="12">
        <v>42000</v>
      </c>
      <c r="T174" s="12"/>
      <c r="U174" s="12"/>
      <c r="V174" s="12"/>
      <c r="W174" s="12"/>
    </row>
    <row r="175" spans="1:23" ht="18.75" customHeight="1">
      <c r="A175" s="70" t="s">
        <v>483</v>
      </c>
      <c r="B175" s="70" t="s">
        <v>526</v>
      </c>
      <c r="C175" s="10" t="s">
        <v>525</v>
      </c>
      <c r="D175" s="70" t="s">
        <v>92</v>
      </c>
      <c r="E175" s="70" t="s">
        <v>137</v>
      </c>
      <c r="F175" s="70" t="s">
        <v>138</v>
      </c>
      <c r="G175" s="70" t="s">
        <v>491</v>
      </c>
      <c r="H175" s="70" t="s">
        <v>492</v>
      </c>
      <c r="I175" s="12">
        <v>14400</v>
      </c>
      <c r="J175" s="12"/>
      <c r="K175" s="12"/>
      <c r="L175" s="12"/>
      <c r="M175" s="12"/>
      <c r="N175" s="12"/>
      <c r="O175" s="12"/>
      <c r="P175" s="12"/>
      <c r="Q175" s="12"/>
      <c r="R175" s="12">
        <v>14400</v>
      </c>
      <c r="S175" s="12">
        <v>14400</v>
      </c>
      <c r="T175" s="12"/>
      <c r="U175" s="12"/>
      <c r="V175" s="12"/>
      <c r="W175" s="12"/>
    </row>
    <row r="176" spans="1:23" ht="18.75" customHeight="1">
      <c r="A176" s="70" t="s">
        <v>483</v>
      </c>
      <c r="B176" s="70" t="s">
        <v>526</v>
      </c>
      <c r="C176" s="10" t="s">
        <v>525</v>
      </c>
      <c r="D176" s="70" t="s">
        <v>92</v>
      </c>
      <c r="E176" s="70" t="s">
        <v>137</v>
      </c>
      <c r="F176" s="70" t="s">
        <v>138</v>
      </c>
      <c r="G176" s="70" t="s">
        <v>307</v>
      </c>
      <c r="H176" s="70" t="s">
        <v>308</v>
      </c>
      <c r="I176" s="12">
        <v>84000</v>
      </c>
      <c r="J176" s="12"/>
      <c r="K176" s="12"/>
      <c r="L176" s="12"/>
      <c r="M176" s="12"/>
      <c r="N176" s="12"/>
      <c r="O176" s="12"/>
      <c r="P176" s="12"/>
      <c r="Q176" s="12"/>
      <c r="R176" s="12">
        <v>84000</v>
      </c>
      <c r="S176" s="12">
        <v>84000</v>
      </c>
      <c r="T176" s="12"/>
      <c r="U176" s="12"/>
      <c r="V176" s="12"/>
      <c r="W176" s="12"/>
    </row>
    <row r="177" spans="1:23" ht="18.75" customHeight="1">
      <c r="A177" s="70" t="s">
        <v>483</v>
      </c>
      <c r="B177" s="70" t="s">
        <v>526</v>
      </c>
      <c r="C177" s="10" t="s">
        <v>525</v>
      </c>
      <c r="D177" s="70" t="s">
        <v>92</v>
      </c>
      <c r="E177" s="70" t="s">
        <v>137</v>
      </c>
      <c r="F177" s="70" t="s">
        <v>138</v>
      </c>
      <c r="G177" s="70" t="s">
        <v>485</v>
      </c>
      <c r="H177" s="70" t="s">
        <v>486</v>
      </c>
      <c r="I177" s="12">
        <v>342480</v>
      </c>
      <c r="J177" s="12"/>
      <c r="K177" s="12"/>
      <c r="L177" s="12"/>
      <c r="M177" s="12"/>
      <c r="N177" s="12"/>
      <c r="O177" s="12"/>
      <c r="P177" s="12"/>
      <c r="Q177" s="12"/>
      <c r="R177" s="12">
        <v>342480</v>
      </c>
      <c r="S177" s="12">
        <v>342480</v>
      </c>
      <c r="T177" s="12"/>
      <c r="U177" s="12"/>
      <c r="V177" s="12"/>
      <c r="W177" s="12"/>
    </row>
    <row r="178" spans="1:23" ht="18.75" customHeight="1">
      <c r="A178" s="70" t="s">
        <v>483</v>
      </c>
      <c r="B178" s="70" t="s">
        <v>526</v>
      </c>
      <c r="C178" s="10" t="s">
        <v>525</v>
      </c>
      <c r="D178" s="70" t="s">
        <v>92</v>
      </c>
      <c r="E178" s="70" t="s">
        <v>137</v>
      </c>
      <c r="F178" s="70" t="s">
        <v>138</v>
      </c>
      <c r="G178" s="70" t="s">
        <v>281</v>
      </c>
      <c r="H178" s="70" t="s">
        <v>282</v>
      </c>
      <c r="I178" s="12">
        <v>1140</v>
      </c>
      <c r="J178" s="12"/>
      <c r="K178" s="12"/>
      <c r="L178" s="12"/>
      <c r="M178" s="12"/>
      <c r="N178" s="12"/>
      <c r="O178" s="12"/>
      <c r="P178" s="12"/>
      <c r="Q178" s="12"/>
      <c r="R178" s="12">
        <v>1140</v>
      </c>
      <c r="S178" s="12">
        <v>1140</v>
      </c>
      <c r="T178" s="12"/>
      <c r="U178" s="12"/>
      <c r="V178" s="12"/>
      <c r="W178" s="12"/>
    </row>
    <row r="179" spans="1:23" ht="18.75" customHeight="1">
      <c r="A179" s="70" t="s">
        <v>483</v>
      </c>
      <c r="B179" s="70" t="s">
        <v>526</v>
      </c>
      <c r="C179" s="10" t="s">
        <v>525</v>
      </c>
      <c r="D179" s="70" t="s">
        <v>92</v>
      </c>
      <c r="E179" s="70" t="s">
        <v>137</v>
      </c>
      <c r="F179" s="70" t="s">
        <v>138</v>
      </c>
      <c r="G179" s="70" t="s">
        <v>306</v>
      </c>
      <c r="H179" s="70" t="s">
        <v>230</v>
      </c>
      <c r="I179" s="12">
        <v>12000</v>
      </c>
      <c r="J179" s="12"/>
      <c r="K179" s="12"/>
      <c r="L179" s="12"/>
      <c r="M179" s="12"/>
      <c r="N179" s="12"/>
      <c r="O179" s="12"/>
      <c r="P179" s="12"/>
      <c r="Q179" s="12"/>
      <c r="R179" s="12">
        <v>12000</v>
      </c>
      <c r="S179" s="12">
        <v>12000</v>
      </c>
      <c r="T179" s="12"/>
      <c r="U179" s="12"/>
      <c r="V179" s="12"/>
      <c r="W179" s="12"/>
    </row>
    <row r="180" spans="1:23" ht="18.75" customHeight="1">
      <c r="A180" s="70" t="s">
        <v>483</v>
      </c>
      <c r="B180" s="70" t="s">
        <v>526</v>
      </c>
      <c r="C180" s="10" t="s">
        <v>525</v>
      </c>
      <c r="D180" s="70" t="s">
        <v>92</v>
      </c>
      <c r="E180" s="70" t="s">
        <v>137</v>
      </c>
      <c r="F180" s="70" t="s">
        <v>138</v>
      </c>
      <c r="G180" s="70" t="s">
        <v>493</v>
      </c>
      <c r="H180" s="70" t="s">
        <v>494</v>
      </c>
      <c r="I180" s="12">
        <v>810000</v>
      </c>
      <c r="J180" s="12"/>
      <c r="K180" s="12"/>
      <c r="L180" s="12"/>
      <c r="M180" s="12"/>
      <c r="N180" s="12"/>
      <c r="O180" s="12"/>
      <c r="P180" s="12"/>
      <c r="Q180" s="12"/>
      <c r="R180" s="12">
        <v>810000</v>
      </c>
      <c r="S180" s="12">
        <v>810000</v>
      </c>
      <c r="T180" s="12"/>
      <c r="U180" s="12"/>
      <c r="V180" s="12"/>
      <c r="W180" s="12"/>
    </row>
    <row r="181" spans="1:23" ht="18.75" customHeight="1">
      <c r="A181" s="70" t="s">
        <v>483</v>
      </c>
      <c r="B181" s="70" t="s">
        <v>526</v>
      </c>
      <c r="C181" s="10" t="s">
        <v>525</v>
      </c>
      <c r="D181" s="70" t="s">
        <v>92</v>
      </c>
      <c r="E181" s="70" t="s">
        <v>137</v>
      </c>
      <c r="F181" s="70" t="s">
        <v>138</v>
      </c>
      <c r="G181" s="70" t="s">
        <v>495</v>
      </c>
      <c r="H181" s="70" t="s">
        <v>496</v>
      </c>
      <c r="I181" s="12">
        <v>1344000</v>
      </c>
      <c r="J181" s="12"/>
      <c r="K181" s="12"/>
      <c r="L181" s="12"/>
      <c r="M181" s="12"/>
      <c r="N181" s="12"/>
      <c r="O181" s="12"/>
      <c r="P181" s="12"/>
      <c r="Q181" s="12"/>
      <c r="R181" s="12">
        <v>1344000</v>
      </c>
      <c r="S181" s="12">
        <v>1344000</v>
      </c>
      <c r="T181" s="12"/>
      <c r="U181" s="12"/>
      <c r="V181" s="12"/>
      <c r="W181" s="12"/>
    </row>
    <row r="182" spans="1:23" ht="18.75" customHeight="1">
      <c r="A182" s="70" t="s">
        <v>483</v>
      </c>
      <c r="B182" s="70" t="s">
        <v>526</v>
      </c>
      <c r="C182" s="10" t="s">
        <v>525</v>
      </c>
      <c r="D182" s="70" t="s">
        <v>92</v>
      </c>
      <c r="E182" s="70" t="s">
        <v>137</v>
      </c>
      <c r="F182" s="70" t="s">
        <v>138</v>
      </c>
      <c r="G182" s="70" t="s">
        <v>487</v>
      </c>
      <c r="H182" s="70" t="s">
        <v>488</v>
      </c>
      <c r="I182" s="12">
        <v>90000</v>
      </c>
      <c r="J182" s="12"/>
      <c r="K182" s="12"/>
      <c r="L182" s="12"/>
      <c r="M182" s="12"/>
      <c r="N182" s="12"/>
      <c r="O182" s="12"/>
      <c r="P182" s="12"/>
      <c r="Q182" s="12"/>
      <c r="R182" s="12">
        <v>90000</v>
      </c>
      <c r="S182" s="12">
        <v>90000</v>
      </c>
      <c r="T182" s="12"/>
      <c r="U182" s="12"/>
      <c r="V182" s="12"/>
      <c r="W182" s="12"/>
    </row>
    <row r="183" spans="1:23" ht="18.75" customHeight="1">
      <c r="A183" s="70" t="s">
        <v>483</v>
      </c>
      <c r="B183" s="70" t="s">
        <v>526</v>
      </c>
      <c r="C183" s="10" t="s">
        <v>525</v>
      </c>
      <c r="D183" s="70" t="s">
        <v>92</v>
      </c>
      <c r="E183" s="70" t="s">
        <v>137</v>
      </c>
      <c r="F183" s="70" t="s">
        <v>138</v>
      </c>
      <c r="G183" s="70" t="s">
        <v>497</v>
      </c>
      <c r="H183" s="70" t="s">
        <v>498</v>
      </c>
      <c r="I183" s="12">
        <v>54000</v>
      </c>
      <c r="J183" s="12"/>
      <c r="K183" s="12"/>
      <c r="L183" s="12"/>
      <c r="M183" s="12"/>
      <c r="N183" s="12"/>
      <c r="O183" s="12"/>
      <c r="P183" s="12"/>
      <c r="Q183" s="12"/>
      <c r="R183" s="12">
        <v>54000</v>
      </c>
      <c r="S183" s="12">
        <v>54000</v>
      </c>
      <c r="T183" s="12"/>
      <c r="U183" s="12"/>
      <c r="V183" s="12"/>
      <c r="W183" s="12"/>
    </row>
    <row r="184" spans="1:23" ht="18.75" customHeight="1">
      <c r="A184" s="70" t="s">
        <v>483</v>
      </c>
      <c r="B184" s="70" t="s">
        <v>526</v>
      </c>
      <c r="C184" s="10" t="s">
        <v>525</v>
      </c>
      <c r="D184" s="70" t="s">
        <v>92</v>
      </c>
      <c r="E184" s="70" t="s">
        <v>137</v>
      </c>
      <c r="F184" s="70" t="s">
        <v>138</v>
      </c>
      <c r="G184" s="70" t="s">
        <v>331</v>
      </c>
      <c r="H184" s="70" t="s">
        <v>332</v>
      </c>
      <c r="I184" s="12">
        <v>30000</v>
      </c>
      <c r="J184" s="12"/>
      <c r="K184" s="12"/>
      <c r="L184" s="12"/>
      <c r="M184" s="12"/>
      <c r="N184" s="12"/>
      <c r="O184" s="12"/>
      <c r="P184" s="12"/>
      <c r="Q184" s="12"/>
      <c r="R184" s="12">
        <v>30000</v>
      </c>
      <c r="S184" s="12">
        <v>30000</v>
      </c>
      <c r="T184" s="12"/>
      <c r="U184" s="12"/>
      <c r="V184" s="12"/>
      <c r="W184" s="12"/>
    </row>
    <row r="185" spans="1:23" ht="18.75" customHeight="1">
      <c r="A185" s="14"/>
      <c r="B185" s="14"/>
      <c r="C185" s="10" t="s">
        <v>527</v>
      </c>
      <c r="D185" s="14"/>
      <c r="E185" s="14"/>
      <c r="F185" s="14"/>
      <c r="G185" s="14"/>
      <c r="H185" s="14"/>
      <c r="I185" s="12">
        <v>6479550</v>
      </c>
      <c r="J185" s="12"/>
      <c r="K185" s="12"/>
      <c r="L185" s="12"/>
      <c r="M185" s="12"/>
      <c r="N185" s="12"/>
      <c r="O185" s="12"/>
      <c r="P185" s="12"/>
      <c r="Q185" s="12"/>
      <c r="R185" s="12">
        <v>6479550</v>
      </c>
      <c r="S185" s="12">
        <v>6479550</v>
      </c>
      <c r="T185" s="12"/>
      <c r="U185" s="12"/>
      <c r="V185" s="12"/>
      <c r="W185" s="12"/>
    </row>
    <row r="186" spans="1:23" ht="18.75" customHeight="1">
      <c r="A186" s="70" t="s">
        <v>483</v>
      </c>
      <c r="B186" s="70" t="s">
        <v>528</v>
      </c>
      <c r="C186" s="10" t="s">
        <v>527</v>
      </c>
      <c r="D186" s="70" t="s">
        <v>94</v>
      </c>
      <c r="E186" s="70" t="s">
        <v>137</v>
      </c>
      <c r="F186" s="70" t="s">
        <v>138</v>
      </c>
      <c r="G186" s="70" t="s">
        <v>298</v>
      </c>
      <c r="H186" s="70" t="s">
        <v>299</v>
      </c>
      <c r="I186" s="12">
        <v>68250</v>
      </c>
      <c r="J186" s="12"/>
      <c r="K186" s="12"/>
      <c r="L186" s="12"/>
      <c r="M186" s="12"/>
      <c r="N186" s="12"/>
      <c r="O186" s="12"/>
      <c r="P186" s="12"/>
      <c r="Q186" s="12"/>
      <c r="R186" s="12">
        <v>68250</v>
      </c>
      <c r="S186" s="12">
        <v>68250</v>
      </c>
      <c r="T186" s="12"/>
      <c r="U186" s="12"/>
      <c r="V186" s="12"/>
      <c r="W186" s="12"/>
    </row>
    <row r="187" spans="1:23" ht="18.75" customHeight="1">
      <c r="A187" s="70" t="s">
        <v>483</v>
      </c>
      <c r="B187" s="70" t="s">
        <v>528</v>
      </c>
      <c r="C187" s="10" t="s">
        <v>527</v>
      </c>
      <c r="D187" s="70" t="s">
        <v>94</v>
      </c>
      <c r="E187" s="70" t="s">
        <v>137</v>
      </c>
      <c r="F187" s="70" t="s">
        <v>138</v>
      </c>
      <c r="G187" s="70" t="s">
        <v>505</v>
      </c>
      <c r="H187" s="70" t="s">
        <v>506</v>
      </c>
      <c r="I187" s="12">
        <v>4200</v>
      </c>
      <c r="J187" s="12"/>
      <c r="K187" s="12"/>
      <c r="L187" s="12"/>
      <c r="M187" s="12"/>
      <c r="N187" s="12"/>
      <c r="O187" s="12"/>
      <c r="P187" s="12"/>
      <c r="Q187" s="12"/>
      <c r="R187" s="12">
        <v>4200</v>
      </c>
      <c r="S187" s="12">
        <v>4200</v>
      </c>
      <c r="T187" s="12"/>
      <c r="U187" s="12"/>
      <c r="V187" s="12"/>
      <c r="W187" s="12"/>
    </row>
    <row r="188" spans="1:23" ht="18.75" customHeight="1">
      <c r="A188" s="70" t="s">
        <v>483</v>
      </c>
      <c r="B188" s="70" t="s">
        <v>528</v>
      </c>
      <c r="C188" s="10" t="s">
        <v>527</v>
      </c>
      <c r="D188" s="70" t="s">
        <v>94</v>
      </c>
      <c r="E188" s="70" t="s">
        <v>137</v>
      </c>
      <c r="F188" s="70" t="s">
        <v>138</v>
      </c>
      <c r="G188" s="70" t="s">
        <v>300</v>
      </c>
      <c r="H188" s="70" t="s">
        <v>301</v>
      </c>
      <c r="I188" s="12">
        <v>63000</v>
      </c>
      <c r="J188" s="12"/>
      <c r="K188" s="12"/>
      <c r="L188" s="12"/>
      <c r="M188" s="12"/>
      <c r="N188" s="12"/>
      <c r="O188" s="12"/>
      <c r="P188" s="12"/>
      <c r="Q188" s="12"/>
      <c r="R188" s="12">
        <v>63000</v>
      </c>
      <c r="S188" s="12">
        <v>63000</v>
      </c>
      <c r="T188" s="12"/>
      <c r="U188" s="12"/>
      <c r="V188" s="12"/>
      <c r="W188" s="12"/>
    </row>
    <row r="189" spans="1:23" ht="18.75" customHeight="1">
      <c r="A189" s="70" t="s">
        <v>483</v>
      </c>
      <c r="B189" s="70" t="s">
        <v>528</v>
      </c>
      <c r="C189" s="10" t="s">
        <v>527</v>
      </c>
      <c r="D189" s="70" t="s">
        <v>94</v>
      </c>
      <c r="E189" s="70" t="s">
        <v>137</v>
      </c>
      <c r="F189" s="70" t="s">
        <v>138</v>
      </c>
      <c r="G189" s="70" t="s">
        <v>491</v>
      </c>
      <c r="H189" s="70" t="s">
        <v>492</v>
      </c>
      <c r="I189" s="12">
        <v>31500</v>
      </c>
      <c r="J189" s="12"/>
      <c r="K189" s="12"/>
      <c r="L189" s="12"/>
      <c r="M189" s="12"/>
      <c r="N189" s="12"/>
      <c r="O189" s="12"/>
      <c r="P189" s="12"/>
      <c r="Q189" s="12"/>
      <c r="R189" s="12">
        <v>31500</v>
      </c>
      <c r="S189" s="12">
        <v>31500</v>
      </c>
      <c r="T189" s="12"/>
      <c r="U189" s="12"/>
      <c r="V189" s="12"/>
      <c r="W189" s="12"/>
    </row>
    <row r="190" spans="1:23" ht="18.75" customHeight="1">
      <c r="A190" s="70" t="s">
        <v>483</v>
      </c>
      <c r="B190" s="70" t="s">
        <v>528</v>
      </c>
      <c r="C190" s="10" t="s">
        <v>527</v>
      </c>
      <c r="D190" s="70" t="s">
        <v>94</v>
      </c>
      <c r="E190" s="70" t="s">
        <v>137</v>
      </c>
      <c r="F190" s="70" t="s">
        <v>138</v>
      </c>
      <c r="G190" s="70" t="s">
        <v>307</v>
      </c>
      <c r="H190" s="70" t="s">
        <v>308</v>
      </c>
      <c r="I190" s="12">
        <v>126000</v>
      </c>
      <c r="J190" s="12"/>
      <c r="K190" s="12"/>
      <c r="L190" s="12"/>
      <c r="M190" s="12"/>
      <c r="N190" s="12"/>
      <c r="O190" s="12"/>
      <c r="P190" s="12"/>
      <c r="Q190" s="12"/>
      <c r="R190" s="12">
        <v>126000</v>
      </c>
      <c r="S190" s="12">
        <v>126000</v>
      </c>
      <c r="T190" s="12"/>
      <c r="U190" s="12"/>
      <c r="V190" s="12"/>
      <c r="W190" s="12"/>
    </row>
    <row r="191" spans="1:23" ht="18.75" customHeight="1">
      <c r="A191" s="70" t="s">
        <v>483</v>
      </c>
      <c r="B191" s="70" t="s">
        <v>528</v>
      </c>
      <c r="C191" s="10" t="s">
        <v>527</v>
      </c>
      <c r="D191" s="70" t="s">
        <v>94</v>
      </c>
      <c r="E191" s="70" t="s">
        <v>137</v>
      </c>
      <c r="F191" s="70" t="s">
        <v>138</v>
      </c>
      <c r="G191" s="70" t="s">
        <v>485</v>
      </c>
      <c r="H191" s="70" t="s">
        <v>486</v>
      </c>
      <c r="I191" s="12">
        <v>682500</v>
      </c>
      <c r="J191" s="12"/>
      <c r="K191" s="12"/>
      <c r="L191" s="12"/>
      <c r="M191" s="12"/>
      <c r="N191" s="12"/>
      <c r="O191" s="12"/>
      <c r="P191" s="12"/>
      <c r="Q191" s="12"/>
      <c r="R191" s="12">
        <v>682500</v>
      </c>
      <c r="S191" s="12">
        <v>682500</v>
      </c>
      <c r="T191" s="12"/>
      <c r="U191" s="12"/>
      <c r="V191" s="12"/>
      <c r="W191" s="12"/>
    </row>
    <row r="192" spans="1:23" ht="18.75" customHeight="1">
      <c r="A192" s="70" t="s">
        <v>483</v>
      </c>
      <c r="B192" s="70" t="s">
        <v>528</v>
      </c>
      <c r="C192" s="10" t="s">
        <v>527</v>
      </c>
      <c r="D192" s="70" t="s">
        <v>94</v>
      </c>
      <c r="E192" s="70" t="s">
        <v>137</v>
      </c>
      <c r="F192" s="70" t="s">
        <v>138</v>
      </c>
      <c r="G192" s="70" t="s">
        <v>281</v>
      </c>
      <c r="H192" s="70" t="s">
        <v>282</v>
      </c>
      <c r="I192" s="12">
        <v>6300</v>
      </c>
      <c r="J192" s="12"/>
      <c r="K192" s="12"/>
      <c r="L192" s="12"/>
      <c r="M192" s="12"/>
      <c r="N192" s="12"/>
      <c r="O192" s="12"/>
      <c r="P192" s="12"/>
      <c r="Q192" s="12"/>
      <c r="R192" s="12">
        <v>6300</v>
      </c>
      <c r="S192" s="12">
        <v>6300</v>
      </c>
      <c r="T192" s="12"/>
      <c r="U192" s="12"/>
      <c r="V192" s="12"/>
      <c r="W192" s="12"/>
    </row>
    <row r="193" spans="1:23" ht="18.75" customHeight="1">
      <c r="A193" s="70" t="s">
        <v>483</v>
      </c>
      <c r="B193" s="70" t="s">
        <v>528</v>
      </c>
      <c r="C193" s="10" t="s">
        <v>527</v>
      </c>
      <c r="D193" s="70" t="s">
        <v>94</v>
      </c>
      <c r="E193" s="70" t="s">
        <v>137</v>
      </c>
      <c r="F193" s="70" t="s">
        <v>138</v>
      </c>
      <c r="G193" s="70" t="s">
        <v>306</v>
      </c>
      <c r="H193" s="70" t="s">
        <v>230</v>
      </c>
      <c r="I193" s="12">
        <v>21000</v>
      </c>
      <c r="J193" s="12"/>
      <c r="K193" s="12"/>
      <c r="L193" s="12"/>
      <c r="M193" s="12"/>
      <c r="N193" s="12"/>
      <c r="O193" s="12"/>
      <c r="P193" s="12"/>
      <c r="Q193" s="12"/>
      <c r="R193" s="12">
        <v>21000</v>
      </c>
      <c r="S193" s="12">
        <v>21000</v>
      </c>
      <c r="T193" s="12"/>
      <c r="U193" s="12"/>
      <c r="V193" s="12"/>
      <c r="W193" s="12"/>
    </row>
    <row r="194" spans="1:23" ht="18.75" customHeight="1">
      <c r="A194" s="70" t="s">
        <v>483</v>
      </c>
      <c r="B194" s="70" t="s">
        <v>528</v>
      </c>
      <c r="C194" s="10" t="s">
        <v>527</v>
      </c>
      <c r="D194" s="70" t="s">
        <v>94</v>
      </c>
      <c r="E194" s="70" t="s">
        <v>137</v>
      </c>
      <c r="F194" s="70" t="s">
        <v>138</v>
      </c>
      <c r="G194" s="70" t="s">
        <v>493</v>
      </c>
      <c r="H194" s="70" t="s">
        <v>494</v>
      </c>
      <c r="I194" s="12">
        <v>2341500</v>
      </c>
      <c r="J194" s="12"/>
      <c r="K194" s="12"/>
      <c r="L194" s="12"/>
      <c r="M194" s="12"/>
      <c r="N194" s="12"/>
      <c r="O194" s="12"/>
      <c r="P194" s="12"/>
      <c r="Q194" s="12"/>
      <c r="R194" s="12">
        <v>2341500</v>
      </c>
      <c r="S194" s="12">
        <v>2341500</v>
      </c>
      <c r="T194" s="12"/>
      <c r="U194" s="12"/>
      <c r="V194" s="12"/>
      <c r="W194" s="12"/>
    </row>
    <row r="195" spans="1:23" ht="18.75" customHeight="1">
      <c r="A195" s="70" t="s">
        <v>483</v>
      </c>
      <c r="B195" s="70" t="s">
        <v>528</v>
      </c>
      <c r="C195" s="10" t="s">
        <v>527</v>
      </c>
      <c r="D195" s="70" t="s">
        <v>94</v>
      </c>
      <c r="E195" s="70" t="s">
        <v>137</v>
      </c>
      <c r="F195" s="70" t="s">
        <v>138</v>
      </c>
      <c r="G195" s="70" t="s">
        <v>495</v>
      </c>
      <c r="H195" s="70" t="s">
        <v>496</v>
      </c>
      <c r="I195" s="12">
        <v>2257500</v>
      </c>
      <c r="J195" s="12"/>
      <c r="K195" s="12"/>
      <c r="L195" s="12"/>
      <c r="M195" s="12"/>
      <c r="N195" s="12"/>
      <c r="O195" s="12"/>
      <c r="P195" s="12"/>
      <c r="Q195" s="12"/>
      <c r="R195" s="12">
        <v>2257500</v>
      </c>
      <c r="S195" s="12">
        <v>2257500</v>
      </c>
      <c r="T195" s="12"/>
      <c r="U195" s="12"/>
      <c r="V195" s="12"/>
      <c r="W195" s="12"/>
    </row>
    <row r="196" spans="1:23" ht="18.75" customHeight="1">
      <c r="A196" s="70" t="s">
        <v>483</v>
      </c>
      <c r="B196" s="70" t="s">
        <v>528</v>
      </c>
      <c r="C196" s="10" t="s">
        <v>527</v>
      </c>
      <c r="D196" s="70" t="s">
        <v>94</v>
      </c>
      <c r="E196" s="70" t="s">
        <v>137</v>
      </c>
      <c r="F196" s="70" t="s">
        <v>138</v>
      </c>
      <c r="G196" s="70" t="s">
        <v>487</v>
      </c>
      <c r="H196" s="70" t="s">
        <v>488</v>
      </c>
      <c r="I196" s="12">
        <v>241500</v>
      </c>
      <c r="J196" s="12"/>
      <c r="K196" s="12"/>
      <c r="L196" s="12"/>
      <c r="M196" s="12"/>
      <c r="N196" s="12"/>
      <c r="O196" s="12"/>
      <c r="P196" s="12"/>
      <c r="Q196" s="12"/>
      <c r="R196" s="12">
        <v>241500</v>
      </c>
      <c r="S196" s="12">
        <v>241500</v>
      </c>
      <c r="T196" s="12"/>
      <c r="U196" s="12"/>
      <c r="V196" s="12"/>
      <c r="W196" s="12"/>
    </row>
    <row r="197" spans="1:23" ht="18.75" customHeight="1">
      <c r="A197" s="70" t="s">
        <v>483</v>
      </c>
      <c r="B197" s="70" t="s">
        <v>528</v>
      </c>
      <c r="C197" s="10" t="s">
        <v>527</v>
      </c>
      <c r="D197" s="70" t="s">
        <v>94</v>
      </c>
      <c r="E197" s="70" t="s">
        <v>137</v>
      </c>
      <c r="F197" s="70" t="s">
        <v>138</v>
      </c>
      <c r="G197" s="70" t="s">
        <v>313</v>
      </c>
      <c r="H197" s="70" t="s">
        <v>312</v>
      </c>
      <c r="I197" s="12">
        <v>152250</v>
      </c>
      <c r="J197" s="12"/>
      <c r="K197" s="12"/>
      <c r="L197" s="12"/>
      <c r="M197" s="12"/>
      <c r="N197" s="12"/>
      <c r="O197" s="12"/>
      <c r="P197" s="12"/>
      <c r="Q197" s="12"/>
      <c r="R197" s="12">
        <v>152250</v>
      </c>
      <c r="S197" s="12">
        <v>152250</v>
      </c>
      <c r="T197" s="12"/>
      <c r="U197" s="12"/>
      <c r="V197" s="12"/>
      <c r="W197" s="12"/>
    </row>
    <row r="198" spans="1:23" ht="18.75" customHeight="1">
      <c r="A198" s="70" t="s">
        <v>483</v>
      </c>
      <c r="B198" s="70" t="s">
        <v>528</v>
      </c>
      <c r="C198" s="10" t="s">
        <v>527</v>
      </c>
      <c r="D198" s="70" t="s">
        <v>94</v>
      </c>
      <c r="E198" s="70" t="s">
        <v>137</v>
      </c>
      <c r="F198" s="70" t="s">
        <v>138</v>
      </c>
      <c r="G198" s="70" t="s">
        <v>497</v>
      </c>
      <c r="H198" s="70" t="s">
        <v>498</v>
      </c>
      <c r="I198" s="12">
        <v>78750</v>
      </c>
      <c r="J198" s="12"/>
      <c r="K198" s="12"/>
      <c r="L198" s="12"/>
      <c r="M198" s="12"/>
      <c r="N198" s="12"/>
      <c r="O198" s="12"/>
      <c r="P198" s="12"/>
      <c r="Q198" s="12"/>
      <c r="R198" s="12">
        <v>78750</v>
      </c>
      <c r="S198" s="12">
        <v>78750</v>
      </c>
      <c r="T198" s="12"/>
      <c r="U198" s="12"/>
      <c r="V198" s="12"/>
      <c r="W198" s="12"/>
    </row>
    <row r="199" spans="1:23" ht="18.75" customHeight="1">
      <c r="A199" s="70" t="s">
        <v>483</v>
      </c>
      <c r="B199" s="70" t="s">
        <v>528</v>
      </c>
      <c r="C199" s="10" t="s">
        <v>527</v>
      </c>
      <c r="D199" s="70" t="s">
        <v>94</v>
      </c>
      <c r="E199" s="70" t="s">
        <v>137</v>
      </c>
      <c r="F199" s="70" t="s">
        <v>138</v>
      </c>
      <c r="G199" s="70" t="s">
        <v>521</v>
      </c>
      <c r="H199" s="70" t="s">
        <v>522</v>
      </c>
      <c r="I199" s="12">
        <v>42000</v>
      </c>
      <c r="J199" s="12"/>
      <c r="K199" s="12"/>
      <c r="L199" s="12"/>
      <c r="M199" s="12"/>
      <c r="N199" s="12"/>
      <c r="O199" s="12"/>
      <c r="P199" s="12"/>
      <c r="Q199" s="12"/>
      <c r="R199" s="12">
        <v>42000</v>
      </c>
      <c r="S199" s="12">
        <v>42000</v>
      </c>
      <c r="T199" s="12"/>
      <c r="U199" s="12"/>
      <c r="V199" s="12"/>
      <c r="W199" s="12"/>
    </row>
    <row r="200" spans="1:23" ht="18.75" customHeight="1">
      <c r="A200" s="70" t="s">
        <v>483</v>
      </c>
      <c r="B200" s="70" t="s">
        <v>528</v>
      </c>
      <c r="C200" s="10" t="s">
        <v>527</v>
      </c>
      <c r="D200" s="70" t="s">
        <v>94</v>
      </c>
      <c r="E200" s="70" t="s">
        <v>137</v>
      </c>
      <c r="F200" s="70" t="s">
        <v>138</v>
      </c>
      <c r="G200" s="70" t="s">
        <v>331</v>
      </c>
      <c r="H200" s="70" t="s">
        <v>332</v>
      </c>
      <c r="I200" s="12">
        <v>42000</v>
      </c>
      <c r="J200" s="12"/>
      <c r="K200" s="12"/>
      <c r="L200" s="12"/>
      <c r="M200" s="12"/>
      <c r="N200" s="12"/>
      <c r="O200" s="12"/>
      <c r="P200" s="12"/>
      <c r="Q200" s="12"/>
      <c r="R200" s="12">
        <v>42000</v>
      </c>
      <c r="S200" s="12">
        <v>42000</v>
      </c>
      <c r="T200" s="12"/>
      <c r="U200" s="12"/>
      <c r="V200" s="12"/>
      <c r="W200" s="12"/>
    </row>
    <row r="201" spans="1:23" ht="18.75" customHeight="1">
      <c r="A201" s="70" t="s">
        <v>483</v>
      </c>
      <c r="B201" s="70" t="s">
        <v>528</v>
      </c>
      <c r="C201" s="10" t="s">
        <v>527</v>
      </c>
      <c r="D201" s="70" t="s">
        <v>94</v>
      </c>
      <c r="E201" s="70" t="s">
        <v>137</v>
      </c>
      <c r="F201" s="70" t="s">
        <v>138</v>
      </c>
      <c r="G201" s="70" t="s">
        <v>499</v>
      </c>
      <c r="H201" s="70" t="s">
        <v>500</v>
      </c>
      <c r="I201" s="12">
        <v>321300</v>
      </c>
      <c r="J201" s="12"/>
      <c r="K201" s="12"/>
      <c r="L201" s="12"/>
      <c r="M201" s="12"/>
      <c r="N201" s="12"/>
      <c r="O201" s="12"/>
      <c r="P201" s="12"/>
      <c r="Q201" s="12"/>
      <c r="R201" s="12">
        <v>321300</v>
      </c>
      <c r="S201" s="12">
        <v>321300</v>
      </c>
      <c r="T201" s="12"/>
      <c r="U201" s="12"/>
      <c r="V201" s="12"/>
      <c r="W201" s="12"/>
    </row>
    <row r="202" spans="1:23" ht="18.75" customHeight="1">
      <c r="A202" s="14"/>
      <c r="B202" s="14"/>
      <c r="C202" s="10" t="s">
        <v>529</v>
      </c>
      <c r="D202" s="14"/>
      <c r="E202" s="14"/>
      <c r="F202" s="14"/>
      <c r="G202" s="14"/>
      <c r="H202" s="14"/>
      <c r="I202" s="12">
        <v>11125000</v>
      </c>
      <c r="J202" s="12"/>
      <c r="K202" s="12"/>
      <c r="L202" s="12"/>
      <c r="M202" s="12"/>
      <c r="N202" s="12"/>
      <c r="O202" s="12"/>
      <c r="P202" s="12"/>
      <c r="Q202" s="12"/>
      <c r="R202" s="12">
        <v>11125000</v>
      </c>
      <c r="S202" s="12">
        <v>11125000</v>
      </c>
      <c r="T202" s="12"/>
      <c r="U202" s="12"/>
      <c r="V202" s="12"/>
      <c r="W202" s="12"/>
    </row>
    <row r="203" spans="1:23" ht="18.75" customHeight="1">
      <c r="A203" s="70" t="s">
        <v>483</v>
      </c>
      <c r="B203" s="70" t="s">
        <v>530</v>
      </c>
      <c r="C203" s="10" t="s">
        <v>529</v>
      </c>
      <c r="D203" s="70" t="s">
        <v>96</v>
      </c>
      <c r="E203" s="70" t="s">
        <v>137</v>
      </c>
      <c r="F203" s="70" t="s">
        <v>138</v>
      </c>
      <c r="G203" s="70" t="s">
        <v>298</v>
      </c>
      <c r="H203" s="70" t="s">
        <v>299</v>
      </c>
      <c r="I203" s="12">
        <v>50000</v>
      </c>
      <c r="J203" s="12"/>
      <c r="K203" s="12"/>
      <c r="L203" s="12"/>
      <c r="M203" s="12"/>
      <c r="N203" s="12"/>
      <c r="O203" s="12"/>
      <c r="P203" s="12"/>
      <c r="Q203" s="12"/>
      <c r="R203" s="12">
        <v>50000</v>
      </c>
      <c r="S203" s="12">
        <v>50000</v>
      </c>
      <c r="T203" s="12"/>
      <c r="U203" s="12"/>
      <c r="V203" s="12"/>
      <c r="W203" s="12"/>
    </row>
    <row r="204" spans="1:23" ht="18.75" customHeight="1">
      <c r="A204" s="70" t="s">
        <v>483</v>
      </c>
      <c r="B204" s="70" t="s">
        <v>530</v>
      </c>
      <c r="C204" s="10" t="s">
        <v>529</v>
      </c>
      <c r="D204" s="70" t="s">
        <v>96</v>
      </c>
      <c r="E204" s="70" t="s">
        <v>137</v>
      </c>
      <c r="F204" s="70" t="s">
        <v>138</v>
      </c>
      <c r="G204" s="70" t="s">
        <v>505</v>
      </c>
      <c r="H204" s="70" t="s">
        <v>506</v>
      </c>
      <c r="I204" s="12">
        <v>2000</v>
      </c>
      <c r="J204" s="12"/>
      <c r="K204" s="12"/>
      <c r="L204" s="12"/>
      <c r="M204" s="12"/>
      <c r="N204" s="12"/>
      <c r="O204" s="12"/>
      <c r="P204" s="12"/>
      <c r="Q204" s="12"/>
      <c r="R204" s="12">
        <v>2000</v>
      </c>
      <c r="S204" s="12">
        <v>2000</v>
      </c>
      <c r="T204" s="12"/>
      <c r="U204" s="12"/>
      <c r="V204" s="12"/>
      <c r="W204" s="12"/>
    </row>
    <row r="205" spans="1:23" ht="18.75" customHeight="1">
      <c r="A205" s="70" t="s">
        <v>483</v>
      </c>
      <c r="B205" s="70" t="s">
        <v>530</v>
      </c>
      <c r="C205" s="10" t="s">
        <v>529</v>
      </c>
      <c r="D205" s="70" t="s">
        <v>96</v>
      </c>
      <c r="E205" s="70" t="s">
        <v>137</v>
      </c>
      <c r="F205" s="70" t="s">
        <v>138</v>
      </c>
      <c r="G205" s="70" t="s">
        <v>300</v>
      </c>
      <c r="H205" s="70" t="s">
        <v>301</v>
      </c>
      <c r="I205" s="12">
        <v>150000</v>
      </c>
      <c r="J205" s="12"/>
      <c r="K205" s="12"/>
      <c r="L205" s="12"/>
      <c r="M205" s="12"/>
      <c r="N205" s="12"/>
      <c r="O205" s="12"/>
      <c r="P205" s="12"/>
      <c r="Q205" s="12"/>
      <c r="R205" s="12">
        <v>150000</v>
      </c>
      <c r="S205" s="12">
        <v>150000</v>
      </c>
      <c r="T205" s="12"/>
      <c r="U205" s="12"/>
      <c r="V205" s="12"/>
      <c r="W205" s="12"/>
    </row>
    <row r="206" spans="1:23" ht="18.75" customHeight="1">
      <c r="A206" s="70" t="s">
        <v>483</v>
      </c>
      <c r="B206" s="70" t="s">
        <v>530</v>
      </c>
      <c r="C206" s="10" t="s">
        <v>529</v>
      </c>
      <c r="D206" s="70" t="s">
        <v>96</v>
      </c>
      <c r="E206" s="70" t="s">
        <v>137</v>
      </c>
      <c r="F206" s="70" t="s">
        <v>138</v>
      </c>
      <c r="G206" s="70" t="s">
        <v>491</v>
      </c>
      <c r="H206" s="70" t="s">
        <v>492</v>
      </c>
      <c r="I206" s="12">
        <v>150000</v>
      </c>
      <c r="J206" s="12"/>
      <c r="K206" s="12"/>
      <c r="L206" s="12"/>
      <c r="M206" s="12"/>
      <c r="N206" s="12"/>
      <c r="O206" s="12"/>
      <c r="P206" s="12"/>
      <c r="Q206" s="12"/>
      <c r="R206" s="12">
        <v>150000</v>
      </c>
      <c r="S206" s="12">
        <v>150000</v>
      </c>
      <c r="T206" s="12"/>
      <c r="U206" s="12"/>
      <c r="V206" s="12"/>
      <c r="W206" s="12"/>
    </row>
    <row r="207" spans="1:23" ht="18.75" customHeight="1">
      <c r="A207" s="70" t="s">
        <v>483</v>
      </c>
      <c r="B207" s="70" t="s">
        <v>530</v>
      </c>
      <c r="C207" s="10" t="s">
        <v>529</v>
      </c>
      <c r="D207" s="70" t="s">
        <v>96</v>
      </c>
      <c r="E207" s="70" t="s">
        <v>137</v>
      </c>
      <c r="F207" s="70" t="s">
        <v>138</v>
      </c>
      <c r="G207" s="70" t="s">
        <v>307</v>
      </c>
      <c r="H207" s="70" t="s">
        <v>308</v>
      </c>
      <c r="I207" s="12">
        <v>250000</v>
      </c>
      <c r="J207" s="12"/>
      <c r="K207" s="12"/>
      <c r="L207" s="12"/>
      <c r="M207" s="12"/>
      <c r="N207" s="12"/>
      <c r="O207" s="12"/>
      <c r="P207" s="12"/>
      <c r="Q207" s="12"/>
      <c r="R207" s="12">
        <v>250000</v>
      </c>
      <c r="S207" s="12">
        <v>250000</v>
      </c>
      <c r="T207" s="12"/>
      <c r="U207" s="12"/>
      <c r="V207" s="12"/>
      <c r="W207" s="12"/>
    </row>
    <row r="208" spans="1:23" ht="18.75" customHeight="1">
      <c r="A208" s="70" t="s">
        <v>483</v>
      </c>
      <c r="B208" s="70" t="s">
        <v>530</v>
      </c>
      <c r="C208" s="10" t="s">
        <v>529</v>
      </c>
      <c r="D208" s="70" t="s">
        <v>96</v>
      </c>
      <c r="E208" s="70" t="s">
        <v>137</v>
      </c>
      <c r="F208" s="70" t="s">
        <v>138</v>
      </c>
      <c r="G208" s="70" t="s">
        <v>485</v>
      </c>
      <c r="H208" s="70" t="s">
        <v>486</v>
      </c>
      <c r="I208" s="12">
        <v>1300000</v>
      </c>
      <c r="J208" s="12"/>
      <c r="K208" s="12"/>
      <c r="L208" s="12"/>
      <c r="M208" s="12"/>
      <c r="N208" s="12"/>
      <c r="O208" s="12"/>
      <c r="P208" s="12"/>
      <c r="Q208" s="12"/>
      <c r="R208" s="12">
        <v>1300000</v>
      </c>
      <c r="S208" s="12">
        <v>1300000</v>
      </c>
      <c r="T208" s="12"/>
      <c r="U208" s="12"/>
      <c r="V208" s="12"/>
      <c r="W208" s="12"/>
    </row>
    <row r="209" spans="1:23" ht="18.75" customHeight="1">
      <c r="A209" s="70" t="s">
        <v>483</v>
      </c>
      <c r="B209" s="70" t="s">
        <v>530</v>
      </c>
      <c r="C209" s="10" t="s">
        <v>529</v>
      </c>
      <c r="D209" s="70" t="s">
        <v>96</v>
      </c>
      <c r="E209" s="70" t="s">
        <v>137</v>
      </c>
      <c r="F209" s="70" t="s">
        <v>138</v>
      </c>
      <c r="G209" s="70" t="s">
        <v>306</v>
      </c>
      <c r="H209" s="70" t="s">
        <v>230</v>
      </c>
      <c r="I209" s="12">
        <v>40000</v>
      </c>
      <c r="J209" s="12"/>
      <c r="K209" s="12"/>
      <c r="L209" s="12"/>
      <c r="M209" s="12"/>
      <c r="N209" s="12"/>
      <c r="O209" s="12"/>
      <c r="P209" s="12"/>
      <c r="Q209" s="12"/>
      <c r="R209" s="12">
        <v>40000</v>
      </c>
      <c r="S209" s="12">
        <v>40000</v>
      </c>
      <c r="T209" s="12"/>
      <c r="U209" s="12"/>
      <c r="V209" s="12"/>
      <c r="W209" s="12"/>
    </row>
    <row r="210" spans="1:23" ht="18.75" customHeight="1">
      <c r="A210" s="70" t="s">
        <v>483</v>
      </c>
      <c r="B210" s="70" t="s">
        <v>530</v>
      </c>
      <c r="C210" s="10" t="s">
        <v>529</v>
      </c>
      <c r="D210" s="70" t="s">
        <v>96</v>
      </c>
      <c r="E210" s="70" t="s">
        <v>137</v>
      </c>
      <c r="F210" s="70" t="s">
        <v>138</v>
      </c>
      <c r="G210" s="70" t="s">
        <v>493</v>
      </c>
      <c r="H210" s="70" t="s">
        <v>494</v>
      </c>
      <c r="I210" s="12">
        <v>5418000</v>
      </c>
      <c r="J210" s="12"/>
      <c r="K210" s="12"/>
      <c r="L210" s="12"/>
      <c r="M210" s="12"/>
      <c r="N210" s="12"/>
      <c r="O210" s="12"/>
      <c r="P210" s="12"/>
      <c r="Q210" s="12"/>
      <c r="R210" s="12">
        <v>5418000</v>
      </c>
      <c r="S210" s="12">
        <v>5418000</v>
      </c>
      <c r="T210" s="12"/>
      <c r="U210" s="12"/>
      <c r="V210" s="12"/>
      <c r="W210" s="12"/>
    </row>
    <row r="211" spans="1:23" ht="18.75" customHeight="1">
      <c r="A211" s="70" t="s">
        <v>483</v>
      </c>
      <c r="B211" s="70" t="s">
        <v>530</v>
      </c>
      <c r="C211" s="10" t="s">
        <v>529</v>
      </c>
      <c r="D211" s="70" t="s">
        <v>96</v>
      </c>
      <c r="E211" s="70" t="s">
        <v>137</v>
      </c>
      <c r="F211" s="70" t="s">
        <v>138</v>
      </c>
      <c r="G211" s="70" t="s">
        <v>495</v>
      </c>
      <c r="H211" s="70" t="s">
        <v>496</v>
      </c>
      <c r="I211" s="12">
        <v>2570000</v>
      </c>
      <c r="J211" s="12"/>
      <c r="K211" s="12"/>
      <c r="L211" s="12"/>
      <c r="M211" s="12"/>
      <c r="N211" s="12"/>
      <c r="O211" s="12"/>
      <c r="P211" s="12"/>
      <c r="Q211" s="12"/>
      <c r="R211" s="12">
        <v>2570000</v>
      </c>
      <c r="S211" s="12">
        <v>2570000</v>
      </c>
      <c r="T211" s="12"/>
      <c r="U211" s="12"/>
      <c r="V211" s="12"/>
      <c r="W211" s="12"/>
    </row>
    <row r="212" spans="1:23" ht="18.75" customHeight="1">
      <c r="A212" s="70" t="s">
        <v>483</v>
      </c>
      <c r="B212" s="70" t="s">
        <v>530</v>
      </c>
      <c r="C212" s="10" t="s">
        <v>529</v>
      </c>
      <c r="D212" s="70" t="s">
        <v>96</v>
      </c>
      <c r="E212" s="70" t="s">
        <v>137</v>
      </c>
      <c r="F212" s="70" t="s">
        <v>138</v>
      </c>
      <c r="G212" s="70" t="s">
        <v>487</v>
      </c>
      <c r="H212" s="70" t="s">
        <v>488</v>
      </c>
      <c r="I212" s="12">
        <v>300000</v>
      </c>
      <c r="J212" s="12"/>
      <c r="K212" s="12"/>
      <c r="L212" s="12"/>
      <c r="M212" s="12"/>
      <c r="N212" s="12"/>
      <c r="O212" s="12"/>
      <c r="P212" s="12"/>
      <c r="Q212" s="12"/>
      <c r="R212" s="12">
        <v>300000</v>
      </c>
      <c r="S212" s="12">
        <v>300000</v>
      </c>
      <c r="T212" s="12"/>
      <c r="U212" s="12"/>
      <c r="V212" s="12"/>
      <c r="W212" s="12"/>
    </row>
    <row r="213" spans="1:23" ht="18.75" customHeight="1">
      <c r="A213" s="70" t="s">
        <v>483</v>
      </c>
      <c r="B213" s="70" t="s">
        <v>530</v>
      </c>
      <c r="C213" s="10" t="s">
        <v>529</v>
      </c>
      <c r="D213" s="70" t="s">
        <v>96</v>
      </c>
      <c r="E213" s="70" t="s">
        <v>137</v>
      </c>
      <c r="F213" s="70" t="s">
        <v>138</v>
      </c>
      <c r="G213" s="70" t="s">
        <v>313</v>
      </c>
      <c r="H213" s="70" t="s">
        <v>312</v>
      </c>
      <c r="I213" s="12">
        <v>165000</v>
      </c>
      <c r="J213" s="12"/>
      <c r="K213" s="12"/>
      <c r="L213" s="12"/>
      <c r="M213" s="12"/>
      <c r="N213" s="12"/>
      <c r="O213" s="12"/>
      <c r="P213" s="12"/>
      <c r="Q213" s="12"/>
      <c r="R213" s="12">
        <v>165000</v>
      </c>
      <c r="S213" s="12">
        <v>165000</v>
      </c>
      <c r="T213" s="12"/>
      <c r="U213" s="12"/>
      <c r="V213" s="12"/>
      <c r="W213" s="12"/>
    </row>
    <row r="214" spans="1:23" ht="18.75" customHeight="1">
      <c r="A214" s="70" t="s">
        <v>483</v>
      </c>
      <c r="B214" s="70" t="s">
        <v>530</v>
      </c>
      <c r="C214" s="10" t="s">
        <v>529</v>
      </c>
      <c r="D214" s="70" t="s">
        <v>96</v>
      </c>
      <c r="E214" s="70" t="s">
        <v>137</v>
      </c>
      <c r="F214" s="70" t="s">
        <v>138</v>
      </c>
      <c r="G214" s="70" t="s">
        <v>497</v>
      </c>
      <c r="H214" s="70" t="s">
        <v>498</v>
      </c>
      <c r="I214" s="12">
        <v>180000</v>
      </c>
      <c r="J214" s="12"/>
      <c r="K214" s="12"/>
      <c r="L214" s="12"/>
      <c r="M214" s="12"/>
      <c r="N214" s="12"/>
      <c r="O214" s="12"/>
      <c r="P214" s="12"/>
      <c r="Q214" s="12"/>
      <c r="R214" s="12">
        <v>180000</v>
      </c>
      <c r="S214" s="12">
        <v>180000</v>
      </c>
      <c r="T214" s="12"/>
      <c r="U214" s="12"/>
      <c r="V214" s="12"/>
      <c r="W214" s="12"/>
    </row>
    <row r="215" spans="1:23" ht="18.75" customHeight="1">
      <c r="A215" s="70" t="s">
        <v>483</v>
      </c>
      <c r="B215" s="70" t="s">
        <v>530</v>
      </c>
      <c r="C215" s="10" t="s">
        <v>529</v>
      </c>
      <c r="D215" s="70" t="s">
        <v>96</v>
      </c>
      <c r="E215" s="70" t="s">
        <v>137</v>
      </c>
      <c r="F215" s="70" t="s">
        <v>138</v>
      </c>
      <c r="G215" s="70" t="s">
        <v>331</v>
      </c>
      <c r="H215" s="70" t="s">
        <v>332</v>
      </c>
      <c r="I215" s="12">
        <v>100000</v>
      </c>
      <c r="J215" s="12"/>
      <c r="K215" s="12"/>
      <c r="L215" s="12"/>
      <c r="M215" s="12"/>
      <c r="N215" s="12"/>
      <c r="O215" s="12"/>
      <c r="P215" s="12"/>
      <c r="Q215" s="12"/>
      <c r="R215" s="12">
        <v>100000</v>
      </c>
      <c r="S215" s="12">
        <v>100000</v>
      </c>
      <c r="T215" s="12"/>
      <c r="U215" s="12"/>
      <c r="V215" s="12"/>
      <c r="W215" s="12"/>
    </row>
    <row r="216" spans="1:23" ht="18.75" customHeight="1">
      <c r="A216" s="70" t="s">
        <v>483</v>
      </c>
      <c r="B216" s="70" t="s">
        <v>530</v>
      </c>
      <c r="C216" s="10" t="s">
        <v>529</v>
      </c>
      <c r="D216" s="70" t="s">
        <v>96</v>
      </c>
      <c r="E216" s="70" t="s">
        <v>137</v>
      </c>
      <c r="F216" s="70" t="s">
        <v>138</v>
      </c>
      <c r="G216" s="70" t="s">
        <v>499</v>
      </c>
      <c r="H216" s="70" t="s">
        <v>500</v>
      </c>
      <c r="I216" s="12">
        <v>450000</v>
      </c>
      <c r="J216" s="12"/>
      <c r="K216" s="12"/>
      <c r="L216" s="12"/>
      <c r="M216" s="12"/>
      <c r="N216" s="12"/>
      <c r="O216" s="12"/>
      <c r="P216" s="12"/>
      <c r="Q216" s="12"/>
      <c r="R216" s="12">
        <v>450000</v>
      </c>
      <c r="S216" s="12">
        <v>450000</v>
      </c>
      <c r="T216" s="12"/>
      <c r="U216" s="12"/>
      <c r="V216" s="12"/>
      <c r="W216" s="12"/>
    </row>
    <row r="217" spans="1:23" ht="18.75" customHeight="1">
      <c r="A217" s="14"/>
      <c r="B217" s="14"/>
      <c r="C217" s="10" t="s">
        <v>531</v>
      </c>
      <c r="D217" s="14"/>
      <c r="E217" s="14"/>
      <c r="F217" s="14"/>
      <c r="G217" s="14"/>
      <c r="H217" s="14"/>
      <c r="I217" s="12">
        <v>10470500</v>
      </c>
      <c r="J217" s="12"/>
      <c r="K217" s="12"/>
      <c r="L217" s="12"/>
      <c r="M217" s="12"/>
      <c r="N217" s="12"/>
      <c r="O217" s="12"/>
      <c r="P217" s="12"/>
      <c r="Q217" s="12"/>
      <c r="R217" s="12">
        <v>10470500</v>
      </c>
      <c r="S217" s="12">
        <v>10470500</v>
      </c>
      <c r="T217" s="12"/>
      <c r="U217" s="12"/>
      <c r="V217" s="12"/>
      <c r="W217" s="12"/>
    </row>
    <row r="218" spans="1:23" ht="18.75" customHeight="1">
      <c r="A218" s="70" t="s">
        <v>483</v>
      </c>
      <c r="B218" s="70" t="s">
        <v>532</v>
      </c>
      <c r="C218" s="10" t="s">
        <v>531</v>
      </c>
      <c r="D218" s="70" t="s">
        <v>98</v>
      </c>
      <c r="E218" s="70" t="s">
        <v>137</v>
      </c>
      <c r="F218" s="70" t="s">
        <v>138</v>
      </c>
      <c r="G218" s="70" t="s">
        <v>298</v>
      </c>
      <c r="H218" s="70" t="s">
        <v>299</v>
      </c>
      <c r="I218" s="12">
        <v>50000</v>
      </c>
      <c r="J218" s="12"/>
      <c r="K218" s="12"/>
      <c r="L218" s="12"/>
      <c r="M218" s="12"/>
      <c r="N218" s="12"/>
      <c r="O218" s="12"/>
      <c r="P218" s="12"/>
      <c r="Q218" s="12"/>
      <c r="R218" s="12">
        <v>50000</v>
      </c>
      <c r="S218" s="12">
        <v>50000</v>
      </c>
      <c r="T218" s="12"/>
      <c r="U218" s="12"/>
      <c r="V218" s="12"/>
      <c r="W218" s="12"/>
    </row>
    <row r="219" spans="1:23" ht="18.75" customHeight="1">
      <c r="A219" s="70" t="s">
        <v>483</v>
      </c>
      <c r="B219" s="70" t="s">
        <v>532</v>
      </c>
      <c r="C219" s="10" t="s">
        <v>531</v>
      </c>
      <c r="D219" s="70" t="s">
        <v>98</v>
      </c>
      <c r="E219" s="70" t="s">
        <v>137</v>
      </c>
      <c r="F219" s="70" t="s">
        <v>138</v>
      </c>
      <c r="G219" s="70" t="s">
        <v>503</v>
      </c>
      <c r="H219" s="70" t="s">
        <v>504</v>
      </c>
      <c r="I219" s="12">
        <v>30000</v>
      </c>
      <c r="J219" s="12"/>
      <c r="K219" s="12"/>
      <c r="L219" s="12"/>
      <c r="M219" s="12"/>
      <c r="N219" s="12"/>
      <c r="O219" s="12"/>
      <c r="P219" s="12"/>
      <c r="Q219" s="12"/>
      <c r="R219" s="12">
        <v>30000</v>
      </c>
      <c r="S219" s="12">
        <v>30000</v>
      </c>
      <c r="T219" s="12"/>
      <c r="U219" s="12"/>
      <c r="V219" s="12"/>
      <c r="W219" s="12"/>
    </row>
    <row r="220" spans="1:23" ht="18.75" customHeight="1">
      <c r="A220" s="70" t="s">
        <v>483</v>
      </c>
      <c r="B220" s="70" t="s">
        <v>532</v>
      </c>
      <c r="C220" s="10" t="s">
        <v>531</v>
      </c>
      <c r="D220" s="70" t="s">
        <v>98</v>
      </c>
      <c r="E220" s="70" t="s">
        <v>137</v>
      </c>
      <c r="F220" s="70" t="s">
        <v>138</v>
      </c>
      <c r="G220" s="70" t="s">
        <v>505</v>
      </c>
      <c r="H220" s="70" t="s">
        <v>506</v>
      </c>
      <c r="I220" s="12">
        <v>1500</v>
      </c>
      <c r="J220" s="12"/>
      <c r="K220" s="12"/>
      <c r="L220" s="12"/>
      <c r="M220" s="12"/>
      <c r="N220" s="12"/>
      <c r="O220" s="12"/>
      <c r="P220" s="12"/>
      <c r="Q220" s="12"/>
      <c r="R220" s="12">
        <v>1500</v>
      </c>
      <c r="S220" s="12">
        <v>1500</v>
      </c>
      <c r="T220" s="12"/>
      <c r="U220" s="12"/>
      <c r="V220" s="12"/>
      <c r="W220" s="12"/>
    </row>
    <row r="221" spans="1:23" ht="18.75" customHeight="1">
      <c r="A221" s="70" t="s">
        <v>483</v>
      </c>
      <c r="B221" s="70" t="s">
        <v>532</v>
      </c>
      <c r="C221" s="10" t="s">
        <v>531</v>
      </c>
      <c r="D221" s="70" t="s">
        <v>98</v>
      </c>
      <c r="E221" s="70" t="s">
        <v>137</v>
      </c>
      <c r="F221" s="70" t="s">
        <v>138</v>
      </c>
      <c r="G221" s="70" t="s">
        <v>302</v>
      </c>
      <c r="H221" s="70" t="s">
        <v>303</v>
      </c>
      <c r="I221" s="12">
        <v>20000</v>
      </c>
      <c r="J221" s="12"/>
      <c r="K221" s="12"/>
      <c r="L221" s="12"/>
      <c r="M221" s="12"/>
      <c r="N221" s="12"/>
      <c r="O221" s="12"/>
      <c r="P221" s="12"/>
      <c r="Q221" s="12"/>
      <c r="R221" s="12">
        <v>20000</v>
      </c>
      <c r="S221" s="12">
        <v>20000</v>
      </c>
      <c r="T221" s="12"/>
      <c r="U221" s="12"/>
      <c r="V221" s="12"/>
      <c r="W221" s="12"/>
    </row>
    <row r="222" spans="1:23" ht="18.75" customHeight="1">
      <c r="A222" s="70" t="s">
        <v>483</v>
      </c>
      <c r="B222" s="70" t="s">
        <v>532</v>
      </c>
      <c r="C222" s="10" t="s">
        <v>531</v>
      </c>
      <c r="D222" s="70" t="s">
        <v>98</v>
      </c>
      <c r="E222" s="70" t="s">
        <v>137</v>
      </c>
      <c r="F222" s="70" t="s">
        <v>138</v>
      </c>
      <c r="G222" s="70" t="s">
        <v>300</v>
      </c>
      <c r="H222" s="70" t="s">
        <v>301</v>
      </c>
      <c r="I222" s="12">
        <v>60000</v>
      </c>
      <c r="J222" s="12"/>
      <c r="K222" s="12"/>
      <c r="L222" s="12"/>
      <c r="M222" s="12"/>
      <c r="N222" s="12"/>
      <c r="O222" s="12"/>
      <c r="P222" s="12"/>
      <c r="Q222" s="12"/>
      <c r="R222" s="12">
        <v>60000</v>
      </c>
      <c r="S222" s="12">
        <v>60000</v>
      </c>
      <c r="T222" s="12"/>
      <c r="U222" s="12"/>
      <c r="V222" s="12"/>
      <c r="W222" s="12"/>
    </row>
    <row r="223" spans="1:23" ht="18.75" customHeight="1">
      <c r="A223" s="70" t="s">
        <v>483</v>
      </c>
      <c r="B223" s="70" t="s">
        <v>532</v>
      </c>
      <c r="C223" s="10" t="s">
        <v>531</v>
      </c>
      <c r="D223" s="70" t="s">
        <v>98</v>
      </c>
      <c r="E223" s="70" t="s">
        <v>137</v>
      </c>
      <c r="F223" s="70" t="s">
        <v>138</v>
      </c>
      <c r="G223" s="70" t="s">
        <v>491</v>
      </c>
      <c r="H223" s="70" t="s">
        <v>492</v>
      </c>
      <c r="I223" s="12">
        <v>200000</v>
      </c>
      <c r="J223" s="12"/>
      <c r="K223" s="12"/>
      <c r="L223" s="12"/>
      <c r="M223" s="12"/>
      <c r="N223" s="12"/>
      <c r="O223" s="12"/>
      <c r="P223" s="12"/>
      <c r="Q223" s="12"/>
      <c r="R223" s="12">
        <v>200000</v>
      </c>
      <c r="S223" s="12">
        <v>200000</v>
      </c>
      <c r="T223" s="12"/>
      <c r="U223" s="12"/>
      <c r="V223" s="12"/>
      <c r="W223" s="12"/>
    </row>
    <row r="224" spans="1:23" ht="18.75" customHeight="1">
      <c r="A224" s="70" t="s">
        <v>483</v>
      </c>
      <c r="B224" s="70" t="s">
        <v>532</v>
      </c>
      <c r="C224" s="10" t="s">
        <v>531</v>
      </c>
      <c r="D224" s="70" t="s">
        <v>98</v>
      </c>
      <c r="E224" s="70" t="s">
        <v>137</v>
      </c>
      <c r="F224" s="70" t="s">
        <v>138</v>
      </c>
      <c r="G224" s="70" t="s">
        <v>307</v>
      </c>
      <c r="H224" s="70" t="s">
        <v>308</v>
      </c>
      <c r="I224" s="12">
        <v>70000</v>
      </c>
      <c r="J224" s="12"/>
      <c r="K224" s="12"/>
      <c r="L224" s="12"/>
      <c r="M224" s="12"/>
      <c r="N224" s="12"/>
      <c r="O224" s="12"/>
      <c r="P224" s="12"/>
      <c r="Q224" s="12"/>
      <c r="R224" s="12">
        <v>70000</v>
      </c>
      <c r="S224" s="12">
        <v>70000</v>
      </c>
      <c r="T224" s="12"/>
      <c r="U224" s="12"/>
      <c r="V224" s="12"/>
      <c r="W224" s="12"/>
    </row>
    <row r="225" spans="1:23" ht="18.75" customHeight="1">
      <c r="A225" s="70" t="s">
        <v>483</v>
      </c>
      <c r="B225" s="70" t="s">
        <v>532</v>
      </c>
      <c r="C225" s="10" t="s">
        <v>531</v>
      </c>
      <c r="D225" s="70" t="s">
        <v>98</v>
      </c>
      <c r="E225" s="70" t="s">
        <v>137</v>
      </c>
      <c r="F225" s="70" t="s">
        <v>138</v>
      </c>
      <c r="G225" s="70" t="s">
        <v>485</v>
      </c>
      <c r="H225" s="70" t="s">
        <v>486</v>
      </c>
      <c r="I225" s="12">
        <v>300000</v>
      </c>
      <c r="J225" s="12"/>
      <c r="K225" s="12"/>
      <c r="L225" s="12"/>
      <c r="M225" s="12"/>
      <c r="N225" s="12"/>
      <c r="O225" s="12"/>
      <c r="P225" s="12"/>
      <c r="Q225" s="12"/>
      <c r="R225" s="12">
        <v>300000</v>
      </c>
      <c r="S225" s="12">
        <v>300000</v>
      </c>
      <c r="T225" s="12"/>
      <c r="U225" s="12"/>
      <c r="V225" s="12"/>
      <c r="W225" s="12"/>
    </row>
    <row r="226" spans="1:23" ht="18.75" customHeight="1">
      <c r="A226" s="70" t="s">
        <v>483</v>
      </c>
      <c r="B226" s="70" t="s">
        <v>532</v>
      </c>
      <c r="C226" s="10" t="s">
        <v>531</v>
      </c>
      <c r="D226" s="70" t="s">
        <v>98</v>
      </c>
      <c r="E226" s="70" t="s">
        <v>137</v>
      </c>
      <c r="F226" s="70" t="s">
        <v>138</v>
      </c>
      <c r="G226" s="70" t="s">
        <v>281</v>
      </c>
      <c r="H226" s="70" t="s">
        <v>282</v>
      </c>
      <c r="I226" s="12">
        <v>15000</v>
      </c>
      <c r="J226" s="12"/>
      <c r="K226" s="12"/>
      <c r="L226" s="12"/>
      <c r="M226" s="12"/>
      <c r="N226" s="12"/>
      <c r="O226" s="12"/>
      <c r="P226" s="12"/>
      <c r="Q226" s="12"/>
      <c r="R226" s="12">
        <v>15000</v>
      </c>
      <c r="S226" s="12">
        <v>15000</v>
      </c>
      <c r="T226" s="12"/>
      <c r="U226" s="12"/>
      <c r="V226" s="12"/>
      <c r="W226" s="12"/>
    </row>
    <row r="227" spans="1:23" ht="18.75" customHeight="1">
      <c r="A227" s="70" t="s">
        <v>483</v>
      </c>
      <c r="B227" s="70" t="s">
        <v>532</v>
      </c>
      <c r="C227" s="10" t="s">
        <v>531</v>
      </c>
      <c r="D227" s="70" t="s">
        <v>98</v>
      </c>
      <c r="E227" s="70" t="s">
        <v>137</v>
      </c>
      <c r="F227" s="70" t="s">
        <v>138</v>
      </c>
      <c r="G227" s="70" t="s">
        <v>306</v>
      </c>
      <c r="H227" s="70" t="s">
        <v>230</v>
      </c>
      <c r="I227" s="12">
        <v>60000</v>
      </c>
      <c r="J227" s="12"/>
      <c r="K227" s="12"/>
      <c r="L227" s="12"/>
      <c r="M227" s="12"/>
      <c r="N227" s="12"/>
      <c r="O227" s="12"/>
      <c r="P227" s="12"/>
      <c r="Q227" s="12"/>
      <c r="R227" s="12">
        <v>60000</v>
      </c>
      <c r="S227" s="12">
        <v>60000</v>
      </c>
      <c r="T227" s="12"/>
      <c r="U227" s="12"/>
      <c r="V227" s="12"/>
      <c r="W227" s="12"/>
    </row>
    <row r="228" spans="1:23" ht="18.75" customHeight="1">
      <c r="A228" s="70" t="s">
        <v>483</v>
      </c>
      <c r="B228" s="70" t="s">
        <v>532</v>
      </c>
      <c r="C228" s="10" t="s">
        <v>531</v>
      </c>
      <c r="D228" s="70" t="s">
        <v>98</v>
      </c>
      <c r="E228" s="70" t="s">
        <v>137</v>
      </c>
      <c r="F228" s="70" t="s">
        <v>138</v>
      </c>
      <c r="G228" s="70" t="s">
        <v>493</v>
      </c>
      <c r="H228" s="70" t="s">
        <v>494</v>
      </c>
      <c r="I228" s="12">
        <v>4500000</v>
      </c>
      <c r="J228" s="12"/>
      <c r="K228" s="12"/>
      <c r="L228" s="12"/>
      <c r="M228" s="12"/>
      <c r="N228" s="12"/>
      <c r="O228" s="12"/>
      <c r="P228" s="12"/>
      <c r="Q228" s="12"/>
      <c r="R228" s="12">
        <v>4500000</v>
      </c>
      <c r="S228" s="12">
        <v>4500000</v>
      </c>
      <c r="T228" s="12"/>
      <c r="U228" s="12"/>
      <c r="V228" s="12"/>
      <c r="W228" s="12"/>
    </row>
    <row r="229" spans="1:23" ht="18.75" customHeight="1">
      <c r="A229" s="70" t="s">
        <v>483</v>
      </c>
      <c r="B229" s="70" t="s">
        <v>532</v>
      </c>
      <c r="C229" s="10" t="s">
        <v>531</v>
      </c>
      <c r="D229" s="70" t="s">
        <v>98</v>
      </c>
      <c r="E229" s="70" t="s">
        <v>137</v>
      </c>
      <c r="F229" s="70" t="s">
        <v>138</v>
      </c>
      <c r="G229" s="70" t="s">
        <v>495</v>
      </c>
      <c r="H229" s="70" t="s">
        <v>496</v>
      </c>
      <c r="I229" s="12">
        <v>2870000</v>
      </c>
      <c r="J229" s="12"/>
      <c r="K229" s="12"/>
      <c r="L229" s="12"/>
      <c r="M229" s="12"/>
      <c r="N229" s="12"/>
      <c r="O229" s="12"/>
      <c r="P229" s="12"/>
      <c r="Q229" s="12"/>
      <c r="R229" s="12">
        <v>2870000</v>
      </c>
      <c r="S229" s="12">
        <v>2870000</v>
      </c>
      <c r="T229" s="12"/>
      <c r="U229" s="12"/>
      <c r="V229" s="12"/>
      <c r="W229" s="12"/>
    </row>
    <row r="230" spans="1:23" ht="18.75" customHeight="1">
      <c r="A230" s="70" t="s">
        <v>483</v>
      </c>
      <c r="B230" s="70" t="s">
        <v>532</v>
      </c>
      <c r="C230" s="10" t="s">
        <v>531</v>
      </c>
      <c r="D230" s="70" t="s">
        <v>98</v>
      </c>
      <c r="E230" s="70" t="s">
        <v>137</v>
      </c>
      <c r="F230" s="70" t="s">
        <v>138</v>
      </c>
      <c r="G230" s="70" t="s">
        <v>487</v>
      </c>
      <c r="H230" s="70" t="s">
        <v>488</v>
      </c>
      <c r="I230" s="12">
        <v>580000</v>
      </c>
      <c r="J230" s="12"/>
      <c r="K230" s="12"/>
      <c r="L230" s="12"/>
      <c r="M230" s="12"/>
      <c r="N230" s="12"/>
      <c r="O230" s="12"/>
      <c r="P230" s="12"/>
      <c r="Q230" s="12"/>
      <c r="R230" s="12">
        <v>580000</v>
      </c>
      <c r="S230" s="12">
        <v>580000</v>
      </c>
      <c r="T230" s="12"/>
      <c r="U230" s="12"/>
      <c r="V230" s="12"/>
      <c r="W230" s="12"/>
    </row>
    <row r="231" spans="1:23" ht="18.75" customHeight="1">
      <c r="A231" s="70" t="s">
        <v>483</v>
      </c>
      <c r="B231" s="70" t="s">
        <v>532</v>
      </c>
      <c r="C231" s="10" t="s">
        <v>531</v>
      </c>
      <c r="D231" s="70" t="s">
        <v>98</v>
      </c>
      <c r="E231" s="70" t="s">
        <v>137</v>
      </c>
      <c r="F231" s="70" t="s">
        <v>138</v>
      </c>
      <c r="G231" s="70" t="s">
        <v>313</v>
      </c>
      <c r="H231" s="70" t="s">
        <v>312</v>
      </c>
      <c r="I231" s="12">
        <v>49000</v>
      </c>
      <c r="J231" s="12"/>
      <c r="K231" s="12"/>
      <c r="L231" s="12"/>
      <c r="M231" s="12"/>
      <c r="N231" s="12"/>
      <c r="O231" s="12"/>
      <c r="P231" s="12"/>
      <c r="Q231" s="12"/>
      <c r="R231" s="12">
        <v>49000</v>
      </c>
      <c r="S231" s="12">
        <v>49000</v>
      </c>
      <c r="T231" s="12"/>
      <c r="U231" s="12"/>
      <c r="V231" s="12"/>
      <c r="W231" s="12"/>
    </row>
    <row r="232" spans="1:23" ht="18.75" customHeight="1">
      <c r="A232" s="70" t="s">
        <v>483</v>
      </c>
      <c r="B232" s="70" t="s">
        <v>532</v>
      </c>
      <c r="C232" s="10" t="s">
        <v>531</v>
      </c>
      <c r="D232" s="70" t="s">
        <v>98</v>
      </c>
      <c r="E232" s="70" t="s">
        <v>137</v>
      </c>
      <c r="F232" s="70" t="s">
        <v>138</v>
      </c>
      <c r="G232" s="70" t="s">
        <v>497</v>
      </c>
      <c r="H232" s="70" t="s">
        <v>498</v>
      </c>
      <c r="I232" s="12">
        <v>150000</v>
      </c>
      <c r="J232" s="12"/>
      <c r="K232" s="12"/>
      <c r="L232" s="12"/>
      <c r="M232" s="12"/>
      <c r="N232" s="12"/>
      <c r="O232" s="12"/>
      <c r="P232" s="12"/>
      <c r="Q232" s="12"/>
      <c r="R232" s="12">
        <v>150000</v>
      </c>
      <c r="S232" s="12">
        <v>150000</v>
      </c>
      <c r="T232" s="12"/>
      <c r="U232" s="12"/>
      <c r="V232" s="12"/>
      <c r="W232" s="12"/>
    </row>
    <row r="233" spans="1:23" ht="18.75" customHeight="1">
      <c r="A233" s="70" t="s">
        <v>483</v>
      </c>
      <c r="B233" s="70" t="s">
        <v>532</v>
      </c>
      <c r="C233" s="10" t="s">
        <v>531</v>
      </c>
      <c r="D233" s="70" t="s">
        <v>98</v>
      </c>
      <c r="E233" s="70" t="s">
        <v>137</v>
      </c>
      <c r="F233" s="70" t="s">
        <v>138</v>
      </c>
      <c r="G233" s="70" t="s">
        <v>331</v>
      </c>
      <c r="H233" s="70" t="s">
        <v>332</v>
      </c>
      <c r="I233" s="12">
        <v>30000</v>
      </c>
      <c r="J233" s="12"/>
      <c r="K233" s="12"/>
      <c r="L233" s="12"/>
      <c r="M233" s="12"/>
      <c r="N233" s="12"/>
      <c r="O233" s="12"/>
      <c r="P233" s="12"/>
      <c r="Q233" s="12"/>
      <c r="R233" s="12">
        <v>30000</v>
      </c>
      <c r="S233" s="12">
        <v>30000</v>
      </c>
      <c r="T233" s="12"/>
      <c r="U233" s="12"/>
      <c r="V233" s="12"/>
      <c r="W233" s="12"/>
    </row>
    <row r="234" spans="1:23" ht="18.75" customHeight="1">
      <c r="A234" s="70" t="s">
        <v>483</v>
      </c>
      <c r="B234" s="70" t="s">
        <v>532</v>
      </c>
      <c r="C234" s="10" t="s">
        <v>531</v>
      </c>
      <c r="D234" s="70" t="s">
        <v>98</v>
      </c>
      <c r="E234" s="70" t="s">
        <v>137</v>
      </c>
      <c r="F234" s="70" t="s">
        <v>138</v>
      </c>
      <c r="G234" s="70" t="s">
        <v>499</v>
      </c>
      <c r="H234" s="70" t="s">
        <v>500</v>
      </c>
      <c r="I234" s="12">
        <v>1485000</v>
      </c>
      <c r="J234" s="12"/>
      <c r="K234" s="12"/>
      <c r="L234" s="12"/>
      <c r="M234" s="12"/>
      <c r="N234" s="12"/>
      <c r="O234" s="12"/>
      <c r="P234" s="12"/>
      <c r="Q234" s="12"/>
      <c r="R234" s="12">
        <v>1485000</v>
      </c>
      <c r="S234" s="12">
        <v>1485000</v>
      </c>
      <c r="T234" s="12"/>
      <c r="U234" s="12"/>
      <c r="V234" s="12"/>
      <c r="W234" s="12"/>
    </row>
    <row r="235" spans="1:23" ht="18.75" customHeight="1">
      <c r="A235" s="14"/>
      <c r="B235" s="14"/>
      <c r="C235" s="10" t="s">
        <v>533</v>
      </c>
      <c r="D235" s="14"/>
      <c r="E235" s="14"/>
      <c r="F235" s="14"/>
      <c r="G235" s="14"/>
      <c r="H235" s="14"/>
      <c r="I235" s="12">
        <v>19000000</v>
      </c>
      <c r="J235" s="12"/>
      <c r="K235" s="12"/>
      <c r="L235" s="12"/>
      <c r="M235" s="12"/>
      <c r="N235" s="12"/>
      <c r="O235" s="12"/>
      <c r="P235" s="12"/>
      <c r="Q235" s="12"/>
      <c r="R235" s="12">
        <v>19000000</v>
      </c>
      <c r="S235" s="12">
        <v>19000000</v>
      </c>
      <c r="T235" s="12"/>
      <c r="U235" s="12"/>
      <c r="V235" s="12"/>
      <c r="W235" s="12"/>
    </row>
    <row r="236" spans="1:23" ht="18.75" customHeight="1">
      <c r="A236" s="70" t="s">
        <v>483</v>
      </c>
      <c r="B236" s="70" t="s">
        <v>534</v>
      </c>
      <c r="C236" s="10" t="s">
        <v>533</v>
      </c>
      <c r="D236" s="70" t="s">
        <v>100</v>
      </c>
      <c r="E236" s="70" t="s">
        <v>137</v>
      </c>
      <c r="F236" s="70" t="s">
        <v>138</v>
      </c>
      <c r="G236" s="70" t="s">
        <v>298</v>
      </c>
      <c r="H236" s="70" t="s">
        <v>299</v>
      </c>
      <c r="I236" s="12">
        <v>100000</v>
      </c>
      <c r="J236" s="12"/>
      <c r="K236" s="12"/>
      <c r="L236" s="12"/>
      <c r="M236" s="12"/>
      <c r="N236" s="12"/>
      <c r="O236" s="12"/>
      <c r="P236" s="12"/>
      <c r="Q236" s="12"/>
      <c r="R236" s="12">
        <v>100000</v>
      </c>
      <c r="S236" s="12">
        <v>100000</v>
      </c>
      <c r="T236" s="12"/>
      <c r="U236" s="12"/>
      <c r="V236" s="12"/>
      <c r="W236" s="12"/>
    </row>
    <row r="237" spans="1:23" ht="18.75" customHeight="1">
      <c r="A237" s="70" t="s">
        <v>483</v>
      </c>
      <c r="B237" s="70" t="s">
        <v>534</v>
      </c>
      <c r="C237" s="10" t="s">
        <v>533</v>
      </c>
      <c r="D237" s="70" t="s">
        <v>100</v>
      </c>
      <c r="E237" s="70" t="s">
        <v>137</v>
      </c>
      <c r="F237" s="70" t="s">
        <v>138</v>
      </c>
      <c r="G237" s="70" t="s">
        <v>503</v>
      </c>
      <c r="H237" s="70" t="s">
        <v>504</v>
      </c>
      <c r="I237" s="12">
        <v>100000</v>
      </c>
      <c r="J237" s="12"/>
      <c r="K237" s="12"/>
      <c r="L237" s="12"/>
      <c r="M237" s="12"/>
      <c r="N237" s="12"/>
      <c r="O237" s="12"/>
      <c r="P237" s="12"/>
      <c r="Q237" s="12"/>
      <c r="R237" s="12">
        <v>100000</v>
      </c>
      <c r="S237" s="12">
        <v>100000</v>
      </c>
      <c r="T237" s="12"/>
      <c r="U237" s="12"/>
      <c r="V237" s="12"/>
      <c r="W237" s="12"/>
    </row>
    <row r="238" spans="1:23" ht="18.75" customHeight="1">
      <c r="A238" s="70" t="s">
        <v>483</v>
      </c>
      <c r="B238" s="70" t="s">
        <v>534</v>
      </c>
      <c r="C238" s="10" t="s">
        <v>533</v>
      </c>
      <c r="D238" s="70" t="s">
        <v>100</v>
      </c>
      <c r="E238" s="70" t="s">
        <v>137</v>
      </c>
      <c r="F238" s="70" t="s">
        <v>138</v>
      </c>
      <c r="G238" s="70" t="s">
        <v>505</v>
      </c>
      <c r="H238" s="70" t="s">
        <v>506</v>
      </c>
      <c r="I238" s="12">
        <v>10000</v>
      </c>
      <c r="J238" s="12"/>
      <c r="K238" s="12"/>
      <c r="L238" s="12"/>
      <c r="M238" s="12"/>
      <c r="N238" s="12"/>
      <c r="O238" s="12"/>
      <c r="P238" s="12"/>
      <c r="Q238" s="12"/>
      <c r="R238" s="12">
        <v>10000</v>
      </c>
      <c r="S238" s="12">
        <v>10000</v>
      </c>
      <c r="T238" s="12"/>
      <c r="U238" s="12"/>
      <c r="V238" s="12"/>
      <c r="W238" s="12"/>
    </row>
    <row r="239" spans="1:23" ht="18.75" customHeight="1">
      <c r="A239" s="70" t="s">
        <v>483</v>
      </c>
      <c r="B239" s="70" t="s">
        <v>534</v>
      </c>
      <c r="C239" s="10" t="s">
        <v>533</v>
      </c>
      <c r="D239" s="70" t="s">
        <v>100</v>
      </c>
      <c r="E239" s="70" t="s">
        <v>137</v>
      </c>
      <c r="F239" s="70" t="s">
        <v>138</v>
      </c>
      <c r="G239" s="70" t="s">
        <v>302</v>
      </c>
      <c r="H239" s="70" t="s">
        <v>303</v>
      </c>
      <c r="I239" s="12">
        <v>20000</v>
      </c>
      <c r="J239" s="12"/>
      <c r="K239" s="12"/>
      <c r="L239" s="12"/>
      <c r="M239" s="12"/>
      <c r="N239" s="12"/>
      <c r="O239" s="12"/>
      <c r="P239" s="12"/>
      <c r="Q239" s="12"/>
      <c r="R239" s="12">
        <v>20000</v>
      </c>
      <c r="S239" s="12">
        <v>20000</v>
      </c>
      <c r="T239" s="12"/>
      <c r="U239" s="12"/>
      <c r="V239" s="12"/>
      <c r="W239" s="12"/>
    </row>
    <row r="240" spans="1:23" ht="18.75" customHeight="1">
      <c r="A240" s="70" t="s">
        <v>483</v>
      </c>
      <c r="B240" s="70" t="s">
        <v>534</v>
      </c>
      <c r="C240" s="10" t="s">
        <v>533</v>
      </c>
      <c r="D240" s="70" t="s">
        <v>100</v>
      </c>
      <c r="E240" s="70" t="s">
        <v>137</v>
      </c>
      <c r="F240" s="70" t="s">
        <v>138</v>
      </c>
      <c r="G240" s="70" t="s">
        <v>300</v>
      </c>
      <c r="H240" s="70" t="s">
        <v>301</v>
      </c>
      <c r="I240" s="12">
        <v>100000</v>
      </c>
      <c r="J240" s="12"/>
      <c r="K240" s="12"/>
      <c r="L240" s="12"/>
      <c r="M240" s="12"/>
      <c r="N240" s="12"/>
      <c r="O240" s="12"/>
      <c r="P240" s="12"/>
      <c r="Q240" s="12"/>
      <c r="R240" s="12">
        <v>100000</v>
      </c>
      <c r="S240" s="12">
        <v>100000</v>
      </c>
      <c r="T240" s="12"/>
      <c r="U240" s="12"/>
      <c r="V240" s="12"/>
      <c r="W240" s="12"/>
    </row>
    <row r="241" spans="1:23" ht="18.75" customHeight="1">
      <c r="A241" s="70" t="s">
        <v>483</v>
      </c>
      <c r="B241" s="70" t="s">
        <v>534</v>
      </c>
      <c r="C241" s="10" t="s">
        <v>533</v>
      </c>
      <c r="D241" s="70" t="s">
        <v>100</v>
      </c>
      <c r="E241" s="70" t="s">
        <v>137</v>
      </c>
      <c r="F241" s="70" t="s">
        <v>138</v>
      </c>
      <c r="G241" s="70" t="s">
        <v>491</v>
      </c>
      <c r="H241" s="70" t="s">
        <v>492</v>
      </c>
      <c r="I241" s="12">
        <v>100000</v>
      </c>
      <c r="J241" s="12"/>
      <c r="K241" s="12"/>
      <c r="L241" s="12"/>
      <c r="M241" s="12"/>
      <c r="N241" s="12"/>
      <c r="O241" s="12"/>
      <c r="P241" s="12"/>
      <c r="Q241" s="12"/>
      <c r="R241" s="12">
        <v>100000</v>
      </c>
      <c r="S241" s="12">
        <v>100000</v>
      </c>
      <c r="T241" s="12"/>
      <c r="U241" s="12"/>
      <c r="V241" s="12"/>
      <c r="W241" s="12"/>
    </row>
    <row r="242" spans="1:23" ht="18.75" customHeight="1">
      <c r="A242" s="70" t="s">
        <v>483</v>
      </c>
      <c r="B242" s="70" t="s">
        <v>534</v>
      </c>
      <c r="C242" s="10" t="s">
        <v>533</v>
      </c>
      <c r="D242" s="70" t="s">
        <v>100</v>
      </c>
      <c r="E242" s="70" t="s">
        <v>137</v>
      </c>
      <c r="F242" s="70" t="s">
        <v>138</v>
      </c>
      <c r="G242" s="70" t="s">
        <v>307</v>
      </c>
      <c r="H242" s="70" t="s">
        <v>308</v>
      </c>
      <c r="I242" s="12">
        <v>120000</v>
      </c>
      <c r="J242" s="12"/>
      <c r="K242" s="12"/>
      <c r="L242" s="12"/>
      <c r="M242" s="12"/>
      <c r="N242" s="12"/>
      <c r="O242" s="12"/>
      <c r="P242" s="12"/>
      <c r="Q242" s="12"/>
      <c r="R242" s="12">
        <v>120000</v>
      </c>
      <c r="S242" s="12">
        <v>120000</v>
      </c>
      <c r="T242" s="12"/>
      <c r="U242" s="12"/>
      <c r="V242" s="12"/>
      <c r="W242" s="12"/>
    </row>
    <row r="243" spans="1:23" ht="18.75" customHeight="1">
      <c r="A243" s="70" t="s">
        <v>483</v>
      </c>
      <c r="B243" s="70" t="s">
        <v>534</v>
      </c>
      <c r="C243" s="10" t="s">
        <v>533</v>
      </c>
      <c r="D243" s="70" t="s">
        <v>100</v>
      </c>
      <c r="E243" s="70" t="s">
        <v>137</v>
      </c>
      <c r="F243" s="70" t="s">
        <v>138</v>
      </c>
      <c r="G243" s="70" t="s">
        <v>485</v>
      </c>
      <c r="H243" s="70" t="s">
        <v>486</v>
      </c>
      <c r="I243" s="12">
        <v>1000000</v>
      </c>
      <c r="J243" s="12"/>
      <c r="K243" s="12"/>
      <c r="L243" s="12"/>
      <c r="M243" s="12"/>
      <c r="N243" s="12"/>
      <c r="O243" s="12"/>
      <c r="P243" s="12"/>
      <c r="Q243" s="12"/>
      <c r="R243" s="12">
        <v>1000000</v>
      </c>
      <c r="S243" s="12">
        <v>1000000</v>
      </c>
      <c r="T243" s="12"/>
      <c r="U243" s="12"/>
      <c r="V243" s="12"/>
      <c r="W243" s="12"/>
    </row>
    <row r="244" spans="1:23" ht="18.75" customHeight="1">
      <c r="A244" s="70" t="s">
        <v>483</v>
      </c>
      <c r="B244" s="70" t="s">
        <v>534</v>
      </c>
      <c r="C244" s="10" t="s">
        <v>533</v>
      </c>
      <c r="D244" s="70" t="s">
        <v>100</v>
      </c>
      <c r="E244" s="70" t="s">
        <v>137</v>
      </c>
      <c r="F244" s="70" t="s">
        <v>138</v>
      </c>
      <c r="G244" s="70" t="s">
        <v>281</v>
      </c>
      <c r="H244" s="70" t="s">
        <v>282</v>
      </c>
      <c r="I244" s="12">
        <v>10000</v>
      </c>
      <c r="J244" s="12"/>
      <c r="K244" s="12"/>
      <c r="L244" s="12"/>
      <c r="M244" s="12"/>
      <c r="N244" s="12"/>
      <c r="O244" s="12"/>
      <c r="P244" s="12"/>
      <c r="Q244" s="12"/>
      <c r="R244" s="12">
        <v>10000</v>
      </c>
      <c r="S244" s="12">
        <v>10000</v>
      </c>
      <c r="T244" s="12"/>
      <c r="U244" s="12"/>
      <c r="V244" s="12"/>
      <c r="W244" s="12"/>
    </row>
    <row r="245" spans="1:23" ht="18.75" customHeight="1">
      <c r="A245" s="70" t="s">
        <v>483</v>
      </c>
      <c r="B245" s="70" t="s">
        <v>534</v>
      </c>
      <c r="C245" s="10" t="s">
        <v>533</v>
      </c>
      <c r="D245" s="70" t="s">
        <v>100</v>
      </c>
      <c r="E245" s="70" t="s">
        <v>137</v>
      </c>
      <c r="F245" s="70" t="s">
        <v>138</v>
      </c>
      <c r="G245" s="70" t="s">
        <v>306</v>
      </c>
      <c r="H245" s="70" t="s">
        <v>230</v>
      </c>
      <c r="I245" s="12">
        <v>50000</v>
      </c>
      <c r="J245" s="12"/>
      <c r="K245" s="12"/>
      <c r="L245" s="12"/>
      <c r="M245" s="12"/>
      <c r="N245" s="12"/>
      <c r="O245" s="12"/>
      <c r="P245" s="12"/>
      <c r="Q245" s="12"/>
      <c r="R245" s="12">
        <v>50000</v>
      </c>
      <c r="S245" s="12">
        <v>50000</v>
      </c>
      <c r="T245" s="12"/>
      <c r="U245" s="12"/>
      <c r="V245" s="12"/>
      <c r="W245" s="12"/>
    </row>
    <row r="246" spans="1:23" ht="18.75" customHeight="1">
      <c r="A246" s="70" t="s">
        <v>483</v>
      </c>
      <c r="B246" s="70" t="s">
        <v>534</v>
      </c>
      <c r="C246" s="10" t="s">
        <v>533</v>
      </c>
      <c r="D246" s="70" t="s">
        <v>100</v>
      </c>
      <c r="E246" s="70" t="s">
        <v>137</v>
      </c>
      <c r="F246" s="70" t="s">
        <v>138</v>
      </c>
      <c r="G246" s="70" t="s">
        <v>493</v>
      </c>
      <c r="H246" s="70" t="s">
        <v>494</v>
      </c>
      <c r="I246" s="12">
        <v>10980000</v>
      </c>
      <c r="J246" s="12"/>
      <c r="K246" s="12"/>
      <c r="L246" s="12"/>
      <c r="M246" s="12"/>
      <c r="N246" s="12"/>
      <c r="O246" s="12"/>
      <c r="P246" s="12"/>
      <c r="Q246" s="12"/>
      <c r="R246" s="12">
        <v>10980000</v>
      </c>
      <c r="S246" s="12">
        <v>10980000</v>
      </c>
      <c r="T246" s="12"/>
      <c r="U246" s="12"/>
      <c r="V246" s="12"/>
      <c r="W246" s="12"/>
    </row>
    <row r="247" spans="1:23" ht="18.75" customHeight="1">
      <c r="A247" s="70" t="s">
        <v>483</v>
      </c>
      <c r="B247" s="70" t="s">
        <v>534</v>
      </c>
      <c r="C247" s="10" t="s">
        <v>533</v>
      </c>
      <c r="D247" s="70" t="s">
        <v>100</v>
      </c>
      <c r="E247" s="70" t="s">
        <v>137</v>
      </c>
      <c r="F247" s="70" t="s">
        <v>138</v>
      </c>
      <c r="G247" s="70" t="s">
        <v>495</v>
      </c>
      <c r="H247" s="70" t="s">
        <v>496</v>
      </c>
      <c r="I247" s="12">
        <v>3569500</v>
      </c>
      <c r="J247" s="12"/>
      <c r="K247" s="12"/>
      <c r="L247" s="12"/>
      <c r="M247" s="12"/>
      <c r="N247" s="12"/>
      <c r="O247" s="12"/>
      <c r="P247" s="12"/>
      <c r="Q247" s="12"/>
      <c r="R247" s="12">
        <v>3569500</v>
      </c>
      <c r="S247" s="12">
        <v>3569500</v>
      </c>
      <c r="T247" s="12"/>
      <c r="U247" s="12"/>
      <c r="V247" s="12"/>
      <c r="W247" s="12"/>
    </row>
    <row r="248" spans="1:23" ht="18.75" customHeight="1">
      <c r="A248" s="70" t="s">
        <v>483</v>
      </c>
      <c r="B248" s="70" t="s">
        <v>534</v>
      </c>
      <c r="C248" s="10" t="s">
        <v>533</v>
      </c>
      <c r="D248" s="70" t="s">
        <v>100</v>
      </c>
      <c r="E248" s="70" t="s">
        <v>137</v>
      </c>
      <c r="F248" s="70" t="s">
        <v>138</v>
      </c>
      <c r="G248" s="70" t="s">
        <v>487</v>
      </c>
      <c r="H248" s="70" t="s">
        <v>488</v>
      </c>
      <c r="I248" s="12">
        <v>920500</v>
      </c>
      <c r="J248" s="12"/>
      <c r="K248" s="12"/>
      <c r="L248" s="12"/>
      <c r="M248" s="12"/>
      <c r="N248" s="12"/>
      <c r="O248" s="12"/>
      <c r="P248" s="12"/>
      <c r="Q248" s="12"/>
      <c r="R248" s="12">
        <v>920500</v>
      </c>
      <c r="S248" s="12">
        <v>920500</v>
      </c>
      <c r="T248" s="12"/>
      <c r="U248" s="12"/>
      <c r="V248" s="12"/>
      <c r="W248" s="12"/>
    </row>
    <row r="249" spans="1:23" ht="18.75" customHeight="1">
      <c r="A249" s="70" t="s">
        <v>483</v>
      </c>
      <c r="B249" s="70" t="s">
        <v>534</v>
      </c>
      <c r="C249" s="10" t="s">
        <v>533</v>
      </c>
      <c r="D249" s="70" t="s">
        <v>100</v>
      </c>
      <c r="E249" s="70" t="s">
        <v>137</v>
      </c>
      <c r="F249" s="70" t="s">
        <v>138</v>
      </c>
      <c r="G249" s="70" t="s">
        <v>285</v>
      </c>
      <c r="H249" s="70" t="s">
        <v>284</v>
      </c>
      <c r="I249" s="12">
        <v>50000</v>
      </c>
      <c r="J249" s="12"/>
      <c r="K249" s="12"/>
      <c r="L249" s="12"/>
      <c r="M249" s="12"/>
      <c r="N249" s="12"/>
      <c r="O249" s="12"/>
      <c r="P249" s="12"/>
      <c r="Q249" s="12"/>
      <c r="R249" s="12">
        <v>50000</v>
      </c>
      <c r="S249" s="12">
        <v>50000</v>
      </c>
      <c r="T249" s="12"/>
      <c r="U249" s="12"/>
      <c r="V249" s="12"/>
      <c r="W249" s="12"/>
    </row>
    <row r="250" spans="1:23" ht="18.75" customHeight="1">
      <c r="A250" s="70" t="s">
        <v>483</v>
      </c>
      <c r="B250" s="70" t="s">
        <v>534</v>
      </c>
      <c r="C250" s="10" t="s">
        <v>533</v>
      </c>
      <c r="D250" s="70" t="s">
        <v>100</v>
      </c>
      <c r="E250" s="70" t="s">
        <v>137</v>
      </c>
      <c r="F250" s="70" t="s">
        <v>138</v>
      </c>
      <c r="G250" s="70" t="s">
        <v>313</v>
      </c>
      <c r="H250" s="70" t="s">
        <v>312</v>
      </c>
      <c r="I250" s="12">
        <v>50000</v>
      </c>
      <c r="J250" s="12"/>
      <c r="K250" s="12"/>
      <c r="L250" s="12"/>
      <c r="M250" s="12"/>
      <c r="N250" s="12"/>
      <c r="O250" s="12"/>
      <c r="P250" s="12"/>
      <c r="Q250" s="12"/>
      <c r="R250" s="12">
        <v>50000</v>
      </c>
      <c r="S250" s="12">
        <v>50000</v>
      </c>
      <c r="T250" s="12"/>
      <c r="U250" s="12"/>
      <c r="V250" s="12"/>
      <c r="W250" s="12"/>
    </row>
    <row r="251" spans="1:23" ht="18.75" customHeight="1">
      <c r="A251" s="70" t="s">
        <v>483</v>
      </c>
      <c r="B251" s="70" t="s">
        <v>534</v>
      </c>
      <c r="C251" s="10" t="s">
        <v>533</v>
      </c>
      <c r="D251" s="70" t="s">
        <v>100</v>
      </c>
      <c r="E251" s="70" t="s">
        <v>137</v>
      </c>
      <c r="F251" s="70" t="s">
        <v>138</v>
      </c>
      <c r="G251" s="70" t="s">
        <v>497</v>
      </c>
      <c r="H251" s="70" t="s">
        <v>498</v>
      </c>
      <c r="I251" s="12">
        <v>200000</v>
      </c>
      <c r="J251" s="12"/>
      <c r="K251" s="12"/>
      <c r="L251" s="12"/>
      <c r="M251" s="12"/>
      <c r="N251" s="12"/>
      <c r="O251" s="12"/>
      <c r="P251" s="12"/>
      <c r="Q251" s="12"/>
      <c r="R251" s="12">
        <v>200000</v>
      </c>
      <c r="S251" s="12">
        <v>200000</v>
      </c>
      <c r="T251" s="12"/>
      <c r="U251" s="12"/>
      <c r="V251" s="12"/>
      <c r="W251" s="12"/>
    </row>
    <row r="252" spans="1:23" ht="18.75" customHeight="1">
      <c r="A252" s="70" t="s">
        <v>483</v>
      </c>
      <c r="B252" s="70" t="s">
        <v>534</v>
      </c>
      <c r="C252" s="10" t="s">
        <v>533</v>
      </c>
      <c r="D252" s="70" t="s">
        <v>100</v>
      </c>
      <c r="E252" s="70" t="s">
        <v>137</v>
      </c>
      <c r="F252" s="70" t="s">
        <v>138</v>
      </c>
      <c r="G252" s="70" t="s">
        <v>331</v>
      </c>
      <c r="H252" s="70" t="s">
        <v>332</v>
      </c>
      <c r="I252" s="12">
        <v>800000</v>
      </c>
      <c r="J252" s="12"/>
      <c r="K252" s="12"/>
      <c r="L252" s="12"/>
      <c r="M252" s="12"/>
      <c r="N252" s="12"/>
      <c r="O252" s="12"/>
      <c r="P252" s="12"/>
      <c r="Q252" s="12"/>
      <c r="R252" s="12">
        <v>800000</v>
      </c>
      <c r="S252" s="12">
        <v>800000</v>
      </c>
      <c r="T252" s="12"/>
      <c r="U252" s="12"/>
      <c r="V252" s="12"/>
      <c r="W252" s="12"/>
    </row>
    <row r="253" spans="1:23" ht="18.75" customHeight="1">
      <c r="A253" s="70" t="s">
        <v>483</v>
      </c>
      <c r="B253" s="70" t="s">
        <v>534</v>
      </c>
      <c r="C253" s="10" t="s">
        <v>533</v>
      </c>
      <c r="D253" s="70" t="s">
        <v>100</v>
      </c>
      <c r="E253" s="70" t="s">
        <v>137</v>
      </c>
      <c r="F253" s="70" t="s">
        <v>138</v>
      </c>
      <c r="G253" s="70" t="s">
        <v>499</v>
      </c>
      <c r="H253" s="70" t="s">
        <v>500</v>
      </c>
      <c r="I253" s="12">
        <v>820000</v>
      </c>
      <c r="J253" s="12"/>
      <c r="K253" s="12"/>
      <c r="L253" s="12"/>
      <c r="M253" s="12"/>
      <c r="N253" s="12"/>
      <c r="O253" s="12"/>
      <c r="P253" s="12"/>
      <c r="Q253" s="12"/>
      <c r="R253" s="12">
        <v>820000</v>
      </c>
      <c r="S253" s="12">
        <v>820000</v>
      </c>
      <c r="T253" s="12"/>
      <c r="U253" s="12"/>
      <c r="V253" s="12"/>
      <c r="W253" s="12"/>
    </row>
    <row r="254" spans="1:23" ht="18.75" customHeight="1">
      <c r="A254" s="14"/>
      <c r="B254" s="14"/>
      <c r="C254" s="10" t="s">
        <v>535</v>
      </c>
      <c r="D254" s="14"/>
      <c r="E254" s="14"/>
      <c r="F254" s="14"/>
      <c r="G254" s="14"/>
      <c r="H254" s="14"/>
      <c r="I254" s="12">
        <v>979668</v>
      </c>
      <c r="J254" s="12">
        <v>979668</v>
      </c>
      <c r="K254" s="12">
        <v>979668</v>
      </c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18.75" customHeight="1">
      <c r="A255" s="70" t="s">
        <v>483</v>
      </c>
      <c r="B255" s="70" t="s">
        <v>536</v>
      </c>
      <c r="C255" s="10" t="s">
        <v>535</v>
      </c>
      <c r="D255" s="70" t="s">
        <v>102</v>
      </c>
      <c r="E255" s="70" t="s">
        <v>147</v>
      </c>
      <c r="F255" s="70" t="s">
        <v>148</v>
      </c>
      <c r="G255" s="70" t="s">
        <v>493</v>
      </c>
      <c r="H255" s="70" t="s">
        <v>494</v>
      </c>
      <c r="I255" s="12">
        <v>558</v>
      </c>
      <c r="J255" s="12">
        <v>558</v>
      </c>
      <c r="K255" s="12">
        <v>558</v>
      </c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18.75" customHeight="1">
      <c r="A256" s="70" t="s">
        <v>483</v>
      </c>
      <c r="B256" s="70" t="s">
        <v>536</v>
      </c>
      <c r="C256" s="10" t="s">
        <v>535</v>
      </c>
      <c r="D256" s="70" t="s">
        <v>102</v>
      </c>
      <c r="E256" s="70" t="s">
        <v>147</v>
      </c>
      <c r="F256" s="70" t="s">
        <v>148</v>
      </c>
      <c r="G256" s="70" t="s">
        <v>493</v>
      </c>
      <c r="H256" s="70" t="s">
        <v>494</v>
      </c>
      <c r="I256" s="12">
        <v>979110</v>
      </c>
      <c r="J256" s="12">
        <v>979110</v>
      </c>
      <c r="K256" s="12">
        <v>979110</v>
      </c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18.75" customHeight="1">
      <c r="A257" s="14"/>
      <c r="B257" s="14"/>
      <c r="C257" s="10" t="s">
        <v>537</v>
      </c>
      <c r="D257" s="14"/>
      <c r="E257" s="14"/>
      <c r="F257" s="14"/>
      <c r="G257" s="14"/>
      <c r="H257" s="14"/>
      <c r="I257" s="12">
        <v>10257700</v>
      </c>
      <c r="J257" s="12"/>
      <c r="K257" s="12"/>
      <c r="L257" s="12"/>
      <c r="M257" s="12"/>
      <c r="N257" s="12"/>
      <c r="O257" s="12"/>
      <c r="P257" s="12"/>
      <c r="Q257" s="12"/>
      <c r="R257" s="12">
        <v>10257700</v>
      </c>
      <c r="S257" s="12">
        <v>10257700</v>
      </c>
      <c r="T257" s="12"/>
      <c r="U257" s="12"/>
      <c r="V257" s="12"/>
      <c r="W257" s="12"/>
    </row>
    <row r="258" spans="1:23" ht="18.75" customHeight="1">
      <c r="A258" s="70" t="s">
        <v>483</v>
      </c>
      <c r="B258" s="70" t="s">
        <v>538</v>
      </c>
      <c r="C258" s="10" t="s">
        <v>537</v>
      </c>
      <c r="D258" s="70" t="s">
        <v>102</v>
      </c>
      <c r="E258" s="70" t="s">
        <v>137</v>
      </c>
      <c r="F258" s="70" t="s">
        <v>138</v>
      </c>
      <c r="G258" s="70" t="s">
        <v>298</v>
      </c>
      <c r="H258" s="70" t="s">
        <v>299</v>
      </c>
      <c r="I258" s="12">
        <v>11700</v>
      </c>
      <c r="J258" s="12"/>
      <c r="K258" s="12"/>
      <c r="L258" s="12"/>
      <c r="M258" s="12"/>
      <c r="N258" s="12"/>
      <c r="O258" s="12"/>
      <c r="P258" s="12"/>
      <c r="Q258" s="12"/>
      <c r="R258" s="12">
        <v>11700</v>
      </c>
      <c r="S258" s="12">
        <v>11700</v>
      </c>
      <c r="T258" s="12"/>
      <c r="U258" s="12"/>
      <c r="V258" s="12"/>
      <c r="W258" s="12"/>
    </row>
    <row r="259" spans="1:23" ht="18.75" customHeight="1">
      <c r="A259" s="70" t="s">
        <v>483</v>
      </c>
      <c r="B259" s="70" t="s">
        <v>538</v>
      </c>
      <c r="C259" s="10" t="s">
        <v>537</v>
      </c>
      <c r="D259" s="70" t="s">
        <v>102</v>
      </c>
      <c r="E259" s="70" t="s">
        <v>137</v>
      </c>
      <c r="F259" s="70" t="s">
        <v>138</v>
      </c>
      <c r="G259" s="70" t="s">
        <v>503</v>
      </c>
      <c r="H259" s="70" t="s">
        <v>504</v>
      </c>
      <c r="I259" s="12">
        <v>2400</v>
      </c>
      <c r="J259" s="12"/>
      <c r="K259" s="12"/>
      <c r="L259" s="12"/>
      <c r="M259" s="12"/>
      <c r="N259" s="12"/>
      <c r="O259" s="12"/>
      <c r="P259" s="12"/>
      <c r="Q259" s="12"/>
      <c r="R259" s="12">
        <v>2400</v>
      </c>
      <c r="S259" s="12">
        <v>2400</v>
      </c>
      <c r="T259" s="12"/>
      <c r="U259" s="12"/>
      <c r="V259" s="12"/>
      <c r="W259" s="12"/>
    </row>
    <row r="260" spans="1:23" ht="18.75" customHeight="1">
      <c r="A260" s="70" t="s">
        <v>483</v>
      </c>
      <c r="B260" s="70" t="s">
        <v>538</v>
      </c>
      <c r="C260" s="10" t="s">
        <v>537</v>
      </c>
      <c r="D260" s="70" t="s">
        <v>102</v>
      </c>
      <c r="E260" s="70" t="s">
        <v>137</v>
      </c>
      <c r="F260" s="70" t="s">
        <v>138</v>
      </c>
      <c r="G260" s="70" t="s">
        <v>505</v>
      </c>
      <c r="H260" s="70" t="s">
        <v>506</v>
      </c>
      <c r="I260" s="12">
        <v>1000</v>
      </c>
      <c r="J260" s="12"/>
      <c r="K260" s="12"/>
      <c r="L260" s="12"/>
      <c r="M260" s="12"/>
      <c r="N260" s="12"/>
      <c r="O260" s="12"/>
      <c r="P260" s="12"/>
      <c r="Q260" s="12"/>
      <c r="R260" s="12">
        <v>1000</v>
      </c>
      <c r="S260" s="12">
        <v>1000</v>
      </c>
      <c r="T260" s="12"/>
      <c r="U260" s="12"/>
      <c r="V260" s="12"/>
      <c r="W260" s="12"/>
    </row>
    <row r="261" spans="1:23" ht="18.75" customHeight="1">
      <c r="A261" s="70" t="s">
        <v>483</v>
      </c>
      <c r="B261" s="70" t="s">
        <v>538</v>
      </c>
      <c r="C261" s="10" t="s">
        <v>537</v>
      </c>
      <c r="D261" s="70" t="s">
        <v>102</v>
      </c>
      <c r="E261" s="70" t="s">
        <v>137</v>
      </c>
      <c r="F261" s="70" t="s">
        <v>138</v>
      </c>
      <c r="G261" s="70" t="s">
        <v>302</v>
      </c>
      <c r="H261" s="70" t="s">
        <v>303</v>
      </c>
      <c r="I261" s="12">
        <v>124000</v>
      </c>
      <c r="J261" s="12"/>
      <c r="K261" s="12"/>
      <c r="L261" s="12"/>
      <c r="M261" s="12"/>
      <c r="N261" s="12"/>
      <c r="O261" s="12"/>
      <c r="P261" s="12"/>
      <c r="Q261" s="12"/>
      <c r="R261" s="12">
        <v>124000</v>
      </c>
      <c r="S261" s="12">
        <v>124000</v>
      </c>
      <c r="T261" s="12"/>
      <c r="U261" s="12"/>
      <c r="V261" s="12"/>
      <c r="W261" s="12"/>
    </row>
    <row r="262" spans="1:23" ht="18.75" customHeight="1">
      <c r="A262" s="70" t="s">
        <v>483</v>
      </c>
      <c r="B262" s="70" t="s">
        <v>538</v>
      </c>
      <c r="C262" s="10" t="s">
        <v>537</v>
      </c>
      <c r="D262" s="70" t="s">
        <v>102</v>
      </c>
      <c r="E262" s="70" t="s">
        <v>137</v>
      </c>
      <c r="F262" s="70" t="s">
        <v>138</v>
      </c>
      <c r="G262" s="70" t="s">
        <v>307</v>
      </c>
      <c r="H262" s="70" t="s">
        <v>308</v>
      </c>
      <c r="I262" s="12">
        <v>48000</v>
      </c>
      <c r="J262" s="12"/>
      <c r="K262" s="12"/>
      <c r="L262" s="12"/>
      <c r="M262" s="12"/>
      <c r="N262" s="12"/>
      <c r="O262" s="12"/>
      <c r="P262" s="12"/>
      <c r="Q262" s="12"/>
      <c r="R262" s="12">
        <v>48000</v>
      </c>
      <c r="S262" s="12">
        <v>48000</v>
      </c>
      <c r="T262" s="12"/>
      <c r="U262" s="12"/>
      <c r="V262" s="12"/>
      <c r="W262" s="12"/>
    </row>
    <row r="263" spans="1:23" ht="18.75" customHeight="1">
      <c r="A263" s="70" t="s">
        <v>483</v>
      </c>
      <c r="B263" s="70" t="s">
        <v>538</v>
      </c>
      <c r="C263" s="10" t="s">
        <v>537</v>
      </c>
      <c r="D263" s="70" t="s">
        <v>102</v>
      </c>
      <c r="E263" s="70" t="s">
        <v>137</v>
      </c>
      <c r="F263" s="70" t="s">
        <v>138</v>
      </c>
      <c r="G263" s="70" t="s">
        <v>485</v>
      </c>
      <c r="H263" s="70" t="s">
        <v>486</v>
      </c>
      <c r="I263" s="12">
        <v>460000</v>
      </c>
      <c r="J263" s="12"/>
      <c r="K263" s="12"/>
      <c r="L263" s="12"/>
      <c r="M263" s="12"/>
      <c r="N263" s="12"/>
      <c r="O263" s="12"/>
      <c r="P263" s="12"/>
      <c r="Q263" s="12"/>
      <c r="R263" s="12">
        <v>460000</v>
      </c>
      <c r="S263" s="12">
        <v>460000</v>
      </c>
      <c r="T263" s="12"/>
      <c r="U263" s="12"/>
      <c r="V263" s="12"/>
      <c r="W263" s="12"/>
    </row>
    <row r="264" spans="1:23" ht="18.75" customHeight="1">
      <c r="A264" s="70" t="s">
        <v>483</v>
      </c>
      <c r="B264" s="70" t="s">
        <v>538</v>
      </c>
      <c r="C264" s="10" t="s">
        <v>537</v>
      </c>
      <c r="D264" s="70" t="s">
        <v>102</v>
      </c>
      <c r="E264" s="70" t="s">
        <v>137</v>
      </c>
      <c r="F264" s="70" t="s">
        <v>138</v>
      </c>
      <c r="G264" s="70" t="s">
        <v>281</v>
      </c>
      <c r="H264" s="70" t="s">
        <v>282</v>
      </c>
      <c r="I264" s="12">
        <v>2400</v>
      </c>
      <c r="J264" s="12"/>
      <c r="K264" s="12"/>
      <c r="L264" s="12"/>
      <c r="M264" s="12"/>
      <c r="N264" s="12"/>
      <c r="O264" s="12"/>
      <c r="P264" s="12"/>
      <c r="Q264" s="12"/>
      <c r="R264" s="12">
        <v>2400</v>
      </c>
      <c r="S264" s="12">
        <v>2400</v>
      </c>
      <c r="T264" s="12"/>
      <c r="U264" s="12"/>
      <c r="V264" s="12"/>
      <c r="W264" s="12"/>
    </row>
    <row r="265" spans="1:23" ht="18.75" customHeight="1">
      <c r="A265" s="70" t="s">
        <v>483</v>
      </c>
      <c r="B265" s="70" t="s">
        <v>538</v>
      </c>
      <c r="C265" s="10" t="s">
        <v>537</v>
      </c>
      <c r="D265" s="70" t="s">
        <v>102</v>
      </c>
      <c r="E265" s="70" t="s">
        <v>137</v>
      </c>
      <c r="F265" s="70" t="s">
        <v>138</v>
      </c>
      <c r="G265" s="70" t="s">
        <v>306</v>
      </c>
      <c r="H265" s="70" t="s">
        <v>230</v>
      </c>
      <c r="I265" s="12">
        <v>600</v>
      </c>
      <c r="J265" s="12"/>
      <c r="K265" s="12"/>
      <c r="L265" s="12"/>
      <c r="M265" s="12"/>
      <c r="N265" s="12"/>
      <c r="O265" s="12"/>
      <c r="P265" s="12"/>
      <c r="Q265" s="12"/>
      <c r="R265" s="12">
        <v>600</v>
      </c>
      <c r="S265" s="12">
        <v>600</v>
      </c>
      <c r="T265" s="12"/>
      <c r="U265" s="12"/>
      <c r="V265" s="12"/>
      <c r="W265" s="12"/>
    </row>
    <row r="266" spans="1:23" ht="18.75" customHeight="1">
      <c r="A266" s="70" t="s">
        <v>483</v>
      </c>
      <c r="B266" s="70" t="s">
        <v>538</v>
      </c>
      <c r="C266" s="10" t="s">
        <v>537</v>
      </c>
      <c r="D266" s="70" t="s">
        <v>102</v>
      </c>
      <c r="E266" s="70" t="s">
        <v>137</v>
      </c>
      <c r="F266" s="70" t="s">
        <v>138</v>
      </c>
      <c r="G266" s="70" t="s">
        <v>493</v>
      </c>
      <c r="H266" s="70" t="s">
        <v>494</v>
      </c>
      <c r="I266" s="12">
        <v>6000000</v>
      </c>
      <c r="J266" s="12"/>
      <c r="K266" s="12"/>
      <c r="L266" s="12"/>
      <c r="M266" s="12"/>
      <c r="N266" s="12"/>
      <c r="O266" s="12"/>
      <c r="P266" s="12"/>
      <c r="Q266" s="12"/>
      <c r="R266" s="12">
        <v>6000000</v>
      </c>
      <c r="S266" s="12">
        <v>6000000</v>
      </c>
      <c r="T266" s="12"/>
      <c r="U266" s="12"/>
      <c r="V266" s="12"/>
      <c r="W266" s="12"/>
    </row>
    <row r="267" spans="1:23" ht="18.75" customHeight="1">
      <c r="A267" s="70" t="s">
        <v>483</v>
      </c>
      <c r="B267" s="70" t="s">
        <v>538</v>
      </c>
      <c r="C267" s="10" t="s">
        <v>537</v>
      </c>
      <c r="D267" s="70" t="s">
        <v>102</v>
      </c>
      <c r="E267" s="70" t="s">
        <v>137</v>
      </c>
      <c r="F267" s="70" t="s">
        <v>138</v>
      </c>
      <c r="G267" s="70" t="s">
        <v>495</v>
      </c>
      <c r="H267" s="70" t="s">
        <v>496</v>
      </c>
      <c r="I267" s="12">
        <v>3020000</v>
      </c>
      <c r="J267" s="12"/>
      <c r="K267" s="12"/>
      <c r="L267" s="12"/>
      <c r="M267" s="12"/>
      <c r="N267" s="12"/>
      <c r="O267" s="12"/>
      <c r="P267" s="12"/>
      <c r="Q267" s="12"/>
      <c r="R267" s="12">
        <v>3020000</v>
      </c>
      <c r="S267" s="12">
        <v>3020000</v>
      </c>
      <c r="T267" s="12"/>
      <c r="U267" s="12"/>
      <c r="V267" s="12"/>
      <c r="W267" s="12"/>
    </row>
    <row r="268" spans="1:23" ht="18.75" customHeight="1">
      <c r="A268" s="70" t="s">
        <v>483</v>
      </c>
      <c r="B268" s="70" t="s">
        <v>538</v>
      </c>
      <c r="C268" s="10" t="s">
        <v>537</v>
      </c>
      <c r="D268" s="70" t="s">
        <v>102</v>
      </c>
      <c r="E268" s="70" t="s">
        <v>137</v>
      </c>
      <c r="F268" s="70" t="s">
        <v>138</v>
      </c>
      <c r="G268" s="70" t="s">
        <v>487</v>
      </c>
      <c r="H268" s="70" t="s">
        <v>488</v>
      </c>
      <c r="I268" s="12">
        <v>440000</v>
      </c>
      <c r="J268" s="12"/>
      <c r="K268" s="12"/>
      <c r="L268" s="12"/>
      <c r="M268" s="12"/>
      <c r="N268" s="12"/>
      <c r="O268" s="12"/>
      <c r="P268" s="12"/>
      <c r="Q268" s="12"/>
      <c r="R268" s="12">
        <v>440000</v>
      </c>
      <c r="S268" s="12">
        <v>440000</v>
      </c>
      <c r="T268" s="12"/>
      <c r="U268" s="12"/>
      <c r="V268" s="12"/>
      <c r="W268" s="12"/>
    </row>
    <row r="269" spans="1:23" ht="18.75" customHeight="1">
      <c r="A269" s="70" t="s">
        <v>483</v>
      </c>
      <c r="B269" s="70" t="s">
        <v>538</v>
      </c>
      <c r="C269" s="10" t="s">
        <v>537</v>
      </c>
      <c r="D269" s="70" t="s">
        <v>102</v>
      </c>
      <c r="E269" s="70" t="s">
        <v>137</v>
      </c>
      <c r="F269" s="70" t="s">
        <v>138</v>
      </c>
      <c r="G269" s="70" t="s">
        <v>313</v>
      </c>
      <c r="H269" s="70" t="s">
        <v>312</v>
      </c>
      <c r="I269" s="12">
        <v>35600</v>
      </c>
      <c r="J269" s="12"/>
      <c r="K269" s="12"/>
      <c r="L269" s="12"/>
      <c r="M269" s="12"/>
      <c r="N269" s="12"/>
      <c r="O269" s="12"/>
      <c r="P269" s="12"/>
      <c r="Q269" s="12"/>
      <c r="R269" s="12">
        <v>35600</v>
      </c>
      <c r="S269" s="12">
        <v>35600</v>
      </c>
      <c r="T269" s="12"/>
      <c r="U269" s="12"/>
      <c r="V269" s="12"/>
      <c r="W269" s="12"/>
    </row>
    <row r="270" spans="1:23" ht="18.75" customHeight="1">
      <c r="A270" s="70" t="s">
        <v>483</v>
      </c>
      <c r="B270" s="70" t="s">
        <v>538</v>
      </c>
      <c r="C270" s="10" t="s">
        <v>537</v>
      </c>
      <c r="D270" s="70" t="s">
        <v>102</v>
      </c>
      <c r="E270" s="70" t="s">
        <v>137</v>
      </c>
      <c r="F270" s="70" t="s">
        <v>138</v>
      </c>
      <c r="G270" s="70" t="s">
        <v>497</v>
      </c>
      <c r="H270" s="70" t="s">
        <v>498</v>
      </c>
      <c r="I270" s="12">
        <v>12000</v>
      </c>
      <c r="J270" s="12"/>
      <c r="K270" s="12"/>
      <c r="L270" s="12"/>
      <c r="M270" s="12"/>
      <c r="N270" s="12"/>
      <c r="O270" s="12"/>
      <c r="P270" s="12"/>
      <c r="Q270" s="12"/>
      <c r="R270" s="12">
        <v>12000</v>
      </c>
      <c r="S270" s="12">
        <v>12000</v>
      </c>
      <c r="T270" s="12"/>
      <c r="U270" s="12"/>
      <c r="V270" s="12"/>
      <c r="W270" s="12"/>
    </row>
    <row r="271" spans="1:23" ht="18.75" customHeight="1">
      <c r="A271" s="70" t="s">
        <v>483</v>
      </c>
      <c r="B271" s="70" t="s">
        <v>538</v>
      </c>
      <c r="C271" s="10" t="s">
        <v>537</v>
      </c>
      <c r="D271" s="70" t="s">
        <v>102</v>
      </c>
      <c r="E271" s="70" t="s">
        <v>137</v>
      </c>
      <c r="F271" s="70" t="s">
        <v>138</v>
      </c>
      <c r="G271" s="70" t="s">
        <v>331</v>
      </c>
      <c r="H271" s="70" t="s">
        <v>332</v>
      </c>
      <c r="I271" s="12">
        <v>100000</v>
      </c>
      <c r="J271" s="12"/>
      <c r="K271" s="12"/>
      <c r="L271" s="12"/>
      <c r="M271" s="12"/>
      <c r="N271" s="12"/>
      <c r="O271" s="12"/>
      <c r="P271" s="12"/>
      <c r="Q271" s="12"/>
      <c r="R271" s="12">
        <v>100000</v>
      </c>
      <c r="S271" s="12">
        <v>100000</v>
      </c>
      <c r="T271" s="12"/>
      <c r="U271" s="12"/>
      <c r="V271" s="12"/>
      <c r="W271" s="12"/>
    </row>
    <row r="272" spans="1:23" ht="18.75" customHeight="1">
      <c r="A272" s="14"/>
      <c r="B272" s="14"/>
      <c r="C272" s="10" t="s">
        <v>539</v>
      </c>
      <c r="D272" s="14"/>
      <c r="E272" s="14"/>
      <c r="F272" s="14"/>
      <c r="G272" s="14"/>
      <c r="H272" s="14"/>
      <c r="I272" s="12">
        <v>1050</v>
      </c>
      <c r="J272" s="12"/>
      <c r="K272" s="12"/>
      <c r="L272" s="12"/>
      <c r="M272" s="12"/>
      <c r="N272" s="12"/>
      <c r="O272" s="12"/>
      <c r="P272" s="12"/>
      <c r="Q272" s="12"/>
      <c r="R272" s="12">
        <v>1050</v>
      </c>
      <c r="S272" s="12"/>
      <c r="T272" s="12"/>
      <c r="U272" s="12"/>
      <c r="V272" s="12"/>
      <c r="W272" s="12">
        <v>1050</v>
      </c>
    </row>
    <row r="273" spans="1:23" ht="18.75" customHeight="1">
      <c r="A273" s="70" t="s">
        <v>483</v>
      </c>
      <c r="B273" s="70" t="s">
        <v>540</v>
      </c>
      <c r="C273" s="10" t="s">
        <v>539</v>
      </c>
      <c r="D273" s="70" t="s">
        <v>73</v>
      </c>
      <c r="E273" s="70" t="s">
        <v>137</v>
      </c>
      <c r="F273" s="70" t="s">
        <v>138</v>
      </c>
      <c r="G273" s="70" t="s">
        <v>505</v>
      </c>
      <c r="H273" s="70" t="s">
        <v>506</v>
      </c>
      <c r="I273" s="12">
        <v>1050</v>
      </c>
      <c r="J273" s="12"/>
      <c r="K273" s="12"/>
      <c r="L273" s="12"/>
      <c r="M273" s="12"/>
      <c r="N273" s="12"/>
      <c r="O273" s="12"/>
      <c r="P273" s="12"/>
      <c r="Q273" s="12"/>
      <c r="R273" s="12">
        <v>1050</v>
      </c>
      <c r="S273" s="12"/>
      <c r="T273" s="12"/>
      <c r="U273" s="12"/>
      <c r="V273" s="12"/>
      <c r="W273" s="12">
        <v>1050</v>
      </c>
    </row>
    <row r="274" spans="1:23" ht="18.75" customHeight="1">
      <c r="A274" s="184" t="s">
        <v>176</v>
      </c>
      <c r="B274" s="194"/>
      <c r="C274" s="194"/>
      <c r="D274" s="194"/>
      <c r="E274" s="194"/>
      <c r="F274" s="194"/>
      <c r="G274" s="194"/>
      <c r="H274" s="195"/>
      <c r="I274" s="12">
        <v>131848095.8</v>
      </c>
      <c r="J274" s="12">
        <v>1312763.8</v>
      </c>
      <c r="K274" s="12">
        <v>1312763.8</v>
      </c>
      <c r="L274" s="12"/>
      <c r="M274" s="12"/>
      <c r="N274" s="12"/>
      <c r="O274" s="12"/>
      <c r="P274" s="12"/>
      <c r="Q274" s="12"/>
      <c r="R274" s="12">
        <v>130535332</v>
      </c>
      <c r="S274" s="12">
        <v>130334282</v>
      </c>
      <c r="T274" s="12"/>
      <c r="U274" s="12"/>
      <c r="V274" s="12"/>
      <c r="W274" s="12">
        <v>201050</v>
      </c>
    </row>
  </sheetData>
  <mergeCells count="28">
    <mergeCell ref="V6:V8"/>
    <mergeCell ref="W6:W8"/>
    <mergeCell ref="J6:K7"/>
    <mergeCell ref="A274:H274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2" type="noConversion"/>
  <printOptions horizontalCentered="1"/>
  <pageMargins left="0.39" right="0.39" top="0.57999999999999996" bottom="0.57999999999999996" header="0.5" footer="0.5"/>
  <pageSetup paperSize="9" scale="57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J225"/>
  <sheetViews>
    <sheetView showZeros="0" tabSelected="1" workbookViewId="0">
      <pane ySplit="1" topLeftCell="A43" activePane="bottomLeft" state="frozen"/>
      <selection pane="bottomLeft" activeCell="B43" sqref="B43:B45"/>
    </sheetView>
  </sheetViews>
  <sheetFormatPr defaultColWidth="9.1796875" defaultRowHeight="12" customHeight="1"/>
  <cols>
    <col min="1" max="1" width="34.26953125" customWidth="1"/>
    <col min="2" max="2" width="48" customWidth="1"/>
    <col min="3" max="5" width="18.26953125" customWidth="1"/>
    <col min="6" max="6" width="12" customWidth="1"/>
    <col min="7" max="7" width="17" customWidth="1"/>
    <col min="8" max="9" width="12" customWidth="1"/>
    <col min="10" max="10" width="27.54296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J2" s="50" t="s">
        <v>541</v>
      </c>
    </row>
    <row r="3" spans="1:10" ht="36.75" customHeight="1">
      <c r="A3" s="119" t="str">
        <f>"2025"&amp;"年部门项目支出绩效目标表"</f>
        <v>2025年部门项目支出绩效目标表</v>
      </c>
      <c r="B3" s="180"/>
      <c r="C3" s="180"/>
      <c r="D3" s="180"/>
      <c r="E3" s="180"/>
      <c r="F3" s="174"/>
      <c r="G3" s="180"/>
      <c r="H3" s="174"/>
      <c r="I3" s="174"/>
      <c r="J3" s="180"/>
    </row>
    <row r="4" spans="1:10" ht="18.75" customHeight="1">
      <c r="A4" s="161" t="str">
        <f>"单位名称："&amp;"云县卫生健康局"</f>
        <v>单位名称：云县卫生健康局</v>
      </c>
      <c r="B4" s="200"/>
      <c r="C4" s="200"/>
      <c r="D4" s="200"/>
      <c r="E4" s="200"/>
      <c r="F4" s="201"/>
      <c r="G4" s="200"/>
      <c r="H4" s="201"/>
    </row>
    <row r="5" spans="1:10" ht="18.75" customHeight="1">
      <c r="A5" s="23" t="s">
        <v>542</v>
      </c>
      <c r="B5" s="23" t="s">
        <v>543</v>
      </c>
      <c r="C5" s="23" t="s">
        <v>544</v>
      </c>
      <c r="D5" s="23" t="s">
        <v>545</v>
      </c>
      <c r="E5" s="23" t="s">
        <v>546</v>
      </c>
      <c r="F5" s="26" t="s">
        <v>547</v>
      </c>
      <c r="G5" s="23" t="s">
        <v>548</v>
      </c>
      <c r="H5" s="26" t="s">
        <v>549</v>
      </c>
      <c r="I5" s="26" t="s">
        <v>550</v>
      </c>
      <c r="J5" s="23" t="s">
        <v>551</v>
      </c>
    </row>
    <row r="6" spans="1:10" ht="18.75" customHeight="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</row>
    <row r="7" spans="1:10" ht="18.75" customHeight="1">
      <c r="A7" s="19" t="s">
        <v>71</v>
      </c>
      <c r="B7" s="24"/>
      <c r="C7" s="24"/>
      <c r="D7" s="24"/>
      <c r="E7" s="27"/>
      <c r="F7" s="28"/>
      <c r="G7" s="27"/>
      <c r="H7" s="28"/>
      <c r="I7" s="28"/>
      <c r="J7" s="27"/>
    </row>
    <row r="8" spans="1:10" ht="18.75" customHeight="1">
      <c r="A8" s="67" t="s">
        <v>73</v>
      </c>
      <c r="B8" s="10"/>
      <c r="C8" s="10"/>
      <c r="D8" s="10"/>
      <c r="E8" s="19"/>
      <c r="F8" s="10"/>
      <c r="G8" s="19"/>
      <c r="H8" s="10"/>
      <c r="I8" s="10"/>
      <c r="J8" s="19"/>
    </row>
    <row r="9" spans="1:10" ht="18.75" customHeight="1">
      <c r="A9" s="202" t="s">
        <v>539</v>
      </c>
      <c r="B9" s="203" t="s">
        <v>552</v>
      </c>
      <c r="C9" s="10" t="s">
        <v>553</v>
      </c>
      <c r="D9" s="10" t="s">
        <v>554</v>
      </c>
      <c r="E9" s="19" t="s">
        <v>555</v>
      </c>
      <c r="F9" s="10" t="s">
        <v>556</v>
      </c>
      <c r="G9" s="19" t="s">
        <v>557</v>
      </c>
      <c r="H9" s="10" t="s">
        <v>558</v>
      </c>
      <c r="I9" s="10" t="s">
        <v>559</v>
      </c>
      <c r="J9" s="19" t="s">
        <v>555</v>
      </c>
    </row>
    <row r="10" spans="1:10" ht="18.75" customHeight="1">
      <c r="A10" s="202" t="s">
        <v>539</v>
      </c>
      <c r="B10" s="203" t="s">
        <v>552</v>
      </c>
      <c r="C10" s="10" t="s">
        <v>553</v>
      </c>
      <c r="D10" s="10" t="s">
        <v>554</v>
      </c>
      <c r="E10" s="19" t="s">
        <v>560</v>
      </c>
      <c r="F10" s="10" t="s">
        <v>556</v>
      </c>
      <c r="G10" s="19" t="s">
        <v>561</v>
      </c>
      <c r="H10" s="10" t="s">
        <v>562</v>
      </c>
      <c r="I10" s="10" t="s">
        <v>559</v>
      </c>
      <c r="J10" s="19" t="s">
        <v>560</v>
      </c>
    </row>
    <row r="11" spans="1:10" ht="18.75" customHeight="1">
      <c r="A11" s="202" t="s">
        <v>539</v>
      </c>
      <c r="B11" s="203" t="s">
        <v>552</v>
      </c>
      <c r="C11" s="10" t="s">
        <v>553</v>
      </c>
      <c r="D11" s="10" t="s">
        <v>554</v>
      </c>
      <c r="E11" s="19" t="s">
        <v>563</v>
      </c>
      <c r="F11" s="10" t="s">
        <v>556</v>
      </c>
      <c r="G11" s="19" t="s">
        <v>557</v>
      </c>
      <c r="H11" s="10" t="s">
        <v>558</v>
      </c>
      <c r="I11" s="10" t="s">
        <v>559</v>
      </c>
      <c r="J11" s="19" t="s">
        <v>563</v>
      </c>
    </row>
    <row r="12" spans="1:10" ht="18.75" customHeight="1">
      <c r="A12" s="202" t="s">
        <v>539</v>
      </c>
      <c r="B12" s="203" t="s">
        <v>552</v>
      </c>
      <c r="C12" s="10" t="s">
        <v>553</v>
      </c>
      <c r="D12" s="10" t="s">
        <v>564</v>
      </c>
      <c r="E12" s="19" t="s">
        <v>565</v>
      </c>
      <c r="F12" s="10" t="s">
        <v>556</v>
      </c>
      <c r="G12" s="19" t="s">
        <v>566</v>
      </c>
      <c r="H12" s="10" t="s">
        <v>562</v>
      </c>
      <c r="I12" s="10" t="s">
        <v>559</v>
      </c>
      <c r="J12" s="19" t="s">
        <v>565</v>
      </c>
    </row>
    <row r="13" spans="1:10" ht="18.75" customHeight="1">
      <c r="A13" s="202" t="s">
        <v>539</v>
      </c>
      <c r="B13" s="203" t="s">
        <v>552</v>
      </c>
      <c r="C13" s="10" t="s">
        <v>553</v>
      </c>
      <c r="D13" s="10" t="s">
        <v>564</v>
      </c>
      <c r="E13" s="19" t="s">
        <v>567</v>
      </c>
      <c r="F13" s="10" t="s">
        <v>556</v>
      </c>
      <c r="G13" s="19" t="s">
        <v>568</v>
      </c>
      <c r="H13" s="10" t="s">
        <v>562</v>
      </c>
      <c r="I13" s="10" t="s">
        <v>559</v>
      </c>
      <c r="J13" s="19" t="s">
        <v>567</v>
      </c>
    </row>
    <row r="14" spans="1:10" ht="18.75" customHeight="1">
      <c r="A14" s="202" t="s">
        <v>539</v>
      </c>
      <c r="B14" s="203" t="s">
        <v>552</v>
      </c>
      <c r="C14" s="10" t="s">
        <v>553</v>
      </c>
      <c r="D14" s="10" t="s">
        <v>569</v>
      </c>
      <c r="E14" s="19" t="s">
        <v>570</v>
      </c>
      <c r="F14" s="10" t="s">
        <v>571</v>
      </c>
      <c r="G14" s="19" t="s">
        <v>572</v>
      </c>
      <c r="H14" s="10" t="s">
        <v>562</v>
      </c>
      <c r="I14" s="10" t="s">
        <v>559</v>
      </c>
      <c r="J14" s="19" t="s">
        <v>570</v>
      </c>
    </row>
    <row r="15" spans="1:10" ht="18.75" customHeight="1">
      <c r="A15" s="202" t="s">
        <v>539</v>
      </c>
      <c r="B15" s="203" t="s">
        <v>552</v>
      </c>
      <c r="C15" s="10" t="s">
        <v>553</v>
      </c>
      <c r="D15" s="10" t="s">
        <v>569</v>
      </c>
      <c r="E15" s="19" t="s">
        <v>573</v>
      </c>
      <c r="F15" s="10" t="s">
        <v>556</v>
      </c>
      <c r="G15" s="19" t="s">
        <v>574</v>
      </c>
      <c r="H15" s="10" t="s">
        <v>562</v>
      </c>
      <c r="I15" s="10" t="s">
        <v>559</v>
      </c>
      <c r="J15" s="19" t="s">
        <v>573</v>
      </c>
    </row>
    <row r="16" spans="1:10" ht="18.75" customHeight="1">
      <c r="A16" s="202" t="s">
        <v>539</v>
      </c>
      <c r="B16" s="203" t="s">
        <v>552</v>
      </c>
      <c r="C16" s="10" t="s">
        <v>575</v>
      </c>
      <c r="D16" s="10" t="s">
        <v>576</v>
      </c>
      <c r="E16" s="19" t="s">
        <v>577</v>
      </c>
      <c r="F16" s="10" t="s">
        <v>556</v>
      </c>
      <c r="G16" s="19" t="s">
        <v>578</v>
      </c>
      <c r="H16" s="10" t="s">
        <v>562</v>
      </c>
      <c r="I16" s="10" t="s">
        <v>559</v>
      </c>
      <c r="J16" s="19" t="s">
        <v>577</v>
      </c>
    </row>
    <row r="17" spans="1:10" ht="18.75" customHeight="1">
      <c r="A17" s="202" t="s">
        <v>539</v>
      </c>
      <c r="B17" s="203" t="s">
        <v>552</v>
      </c>
      <c r="C17" s="10" t="s">
        <v>575</v>
      </c>
      <c r="D17" s="10" t="s">
        <v>576</v>
      </c>
      <c r="E17" s="19" t="s">
        <v>579</v>
      </c>
      <c r="F17" s="10" t="s">
        <v>556</v>
      </c>
      <c r="G17" s="19" t="s">
        <v>580</v>
      </c>
      <c r="H17" s="10" t="s">
        <v>562</v>
      </c>
      <c r="I17" s="10" t="s">
        <v>559</v>
      </c>
      <c r="J17" s="19" t="s">
        <v>579</v>
      </c>
    </row>
    <row r="18" spans="1:10" ht="18.75" customHeight="1">
      <c r="A18" s="202" t="s">
        <v>539</v>
      </c>
      <c r="B18" s="203" t="s">
        <v>552</v>
      </c>
      <c r="C18" s="10" t="s">
        <v>581</v>
      </c>
      <c r="D18" s="10" t="s">
        <v>582</v>
      </c>
      <c r="E18" s="19" t="s">
        <v>583</v>
      </c>
      <c r="F18" s="10" t="s">
        <v>556</v>
      </c>
      <c r="G18" s="19" t="s">
        <v>572</v>
      </c>
      <c r="H18" s="10" t="s">
        <v>562</v>
      </c>
      <c r="I18" s="10" t="s">
        <v>559</v>
      </c>
      <c r="J18" s="19" t="s">
        <v>583</v>
      </c>
    </row>
    <row r="19" spans="1:10" ht="18.75" customHeight="1">
      <c r="A19" s="202" t="s">
        <v>539</v>
      </c>
      <c r="B19" s="203" t="s">
        <v>552</v>
      </c>
      <c r="C19" s="10" t="s">
        <v>581</v>
      </c>
      <c r="D19" s="10" t="s">
        <v>582</v>
      </c>
      <c r="E19" s="19" t="s">
        <v>584</v>
      </c>
      <c r="F19" s="10" t="s">
        <v>571</v>
      </c>
      <c r="G19" s="19" t="s">
        <v>572</v>
      </c>
      <c r="H19" s="10" t="s">
        <v>562</v>
      </c>
      <c r="I19" s="10" t="s">
        <v>559</v>
      </c>
      <c r="J19" s="19" t="s">
        <v>584</v>
      </c>
    </row>
    <row r="20" spans="1:10" ht="18.75" customHeight="1">
      <c r="A20" s="67" t="s">
        <v>71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18.75" customHeight="1">
      <c r="A21" s="202" t="s">
        <v>478</v>
      </c>
      <c r="B21" s="203" t="s">
        <v>585</v>
      </c>
      <c r="C21" s="10" t="s">
        <v>553</v>
      </c>
      <c r="D21" s="10" t="s">
        <v>554</v>
      </c>
      <c r="E21" s="19" t="s">
        <v>586</v>
      </c>
      <c r="F21" s="10" t="s">
        <v>556</v>
      </c>
      <c r="G21" s="19" t="s">
        <v>587</v>
      </c>
      <c r="H21" s="10" t="s">
        <v>588</v>
      </c>
      <c r="I21" s="10" t="s">
        <v>559</v>
      </c>
      <c r="J21" s="19" t="s">
        <v>589</v>
      </c>
    </row>
    <row r="22" spans="1:10" ht="18.75" customHeight="1">
      <c r="A22" s="202" t="s">
        <v>478</v>
      </c>
      <c r="B22" s="203" t="s">
        <v>585</v>
      </c>
      <c r="C22" s="10" t="s">
        <v>575</v>
      </c>
      <c r="D22" s="10" t="s">
        <v>590</v>
      </c>
      <c r="E22" s="19" t="s">
        <v>591</v>
      </c>
      <c r="F22" s="10" t="s">
        <v>556</v>
      </c>
      <c r="G22" s="19" t="s">
        <v>592</v>
      </c>
      <c r="H22" s="10"/>
      <c r="I22" s="10" t="s">
        <v>593</v>
      </c>
      <c r="J22" s="19" t="s">
        <v>591</v>
      </c>
    </row>
    <row r="23" spans="1:10" ht="18.75" customHeight="1">
      <c r="A23" s="202" t="s">
        <v>478</v>
      </c>
      <c r="B23" s="203" t="s">
        <v>585</v>
      </c>
      <c r="C23" s="10" t="s">
        <v>581</v>
      </c>
      <c r="D23" s="10" t="s">
        <v>582</v>
      </c>
      <c r="E23" s="19" t="s">
        <v>594</v>
      </c>
      <c r="F23" s="10" t="s">
        <v>556</v>
      </c>
      <c r="G23" s="19" t="s">
        <v>566</v>
      </c>
      <c r="H23" s="10" t="s">
        <v>562</v>
      </c>
      <c r="I23" s="10" t="s">
        <v>559</v>
      </c>
      <c r="J23" s="19" t="s">
        <v>595</v>
      </c>
    </row>
    <row r="24" spans="1:10" ht="18.75" customHeight="1">
      <c r="A24" s="202" t="s">
        <v>476</v>
      </c>
      <c r="B24" s="203" t="s">
        <v>596</v>
      </c>
      <c r="C24" s="10" t="s">
        <v>553</v>
      </c>
      <c r="D24" s="10" t="s">
        <v>554</v>
      </c>
      <c r="E24" s="19" t="s">
        <v>597</v>
      </c>
      <c r="F24" s="10" t="s">
        <v>571</v>
      </c>
      <c r="G24" s="19" t="s">
        <v>598</v>
      </c>
      <c r="H24" s="10" t="s">
        <v>562</v>
      </c>
      <c r="I24" s="10" t="s">
        <v>559</v>
      </c>
      <c r="J24" s="19" t="s">
        <v>599</v>
      </c>
    </row>
    <row r="25" spans="1:10" ht="18.75" customHeight="1">
      <c r="A25" s="202" t="s">
        <v>476</v>
      </c>
      <c r="B25" s="203" t="s">
        <v>596</v>
      </c>
      <c r="C25" s="10" t="s">
        <v>553</v>
      </c>
      <c r="D25" s="10" t="s">
        <v>554</v>
      </c>
      <c r="E25" s="19" t="s">
        <v>600</v>
      </c>
      <c r="F25" s="10" t="s">
        <v>571</v>
      </c>
      <c r="G25" s="19" t="s">
        <v>601</v>
      </c>
      <c r="H25" s="10" t="s">
        <v>588</v>
      </c>
      <c r="I25" s="10" t="s">
        <v>559</v>
      </c>
      <c r="J25" s="19" t="s">
        <v>602</v>
      </c>
    </row>
    <row r="26" spans="1:10" ht="18.75" customHeight="1">
      <c r="A26" s="202" t="s">
        <v>476</v>
      </c>
      <c r="B26" s="203" t="s">
        <v>596</v>
      </c>
      <c r="C26" s="10" t="s">
        <v>575</v>
      </c>
      <c r="D26" s="10" t="s">
        <v>590</v>
      </c>
      <c r="E26" s="19" t="s">
        <v>603</v>
      </c>
      <c r="F26" s="10" t="s">
        <v>604</v>
      </c>
      <c r="G26" s="19" t="s">
        <v>605</v>
      </c>
      <c r="H26" s="10" t="s">
        <v>606</v>
      </c>
      <c r="I26" s="10" t="s">
        <v>593</v>
      </c>
      <c r="J26" s="19" t="s">
        <v>607</v>
      </c>
    </row>
    <row r="27" spans="1:10" ht="18.75" customHeight="1">
      <c r="A27" s="202" t="s">
        <v>476</v>
      </c>
      <c r="B27" s="203" t="s">
        <v>596</v>
      </c>
      <c r="C27" s="10" t="s">
        <v>581</v>
      </c>
      <c r="D27" s="10" t="s">
        <v>582</v>
      </c>
      <c r="E27" s="19" t="s">
        <v>582</v>
      </c>
      <c r="F27" s="10" t="s">
        <v>571</v>
      </c>
      <c r="G27" s="19" t="s">
        <v>608</v>
      </c>
      <c r="H27" s="10" t="s">
        <v>562</v>
      </c>
      <c r="I27" s="10" t="s">
        <v>559</v>
      </c>
      <c r="J27" s="19" t="s">
        <v>609</v>
      </c>
    </row>
    <row r="28" spans="1:10" ht="18.75" customHeight="1">
      <c r="A28" s="202" t="s">
        <v>472</v>
      </c>
      <c r="B28" s="203" t="s">
        <v>610</v>
      </c>
      <c r="C28" s="10" t="s">
        <v>553</v>
      </c>
      <c r="D28" s="10" t="s">
        <v>554</v>
      </c>
      <c r="E28" s="19" t="s">
        <v>611</v>
      </c>
      <c r="F28" s="10" t="s">
        <v>556</v>
      </c>
      <c r="G28" s="19" t="s">
        <v>612</v>
      </c>
      <c r="H28" s="10" t="s">
        <v>613</v>
      </c>
      <c r="I28" s="10" t="s">
        <v>559</v>
      </c>
      <c r="J28" s="19" t="s">
        <v>614</v>
      </c>
    </row>
    <row r="29" spans="1:10" ht="18.75" customHeight="1">
      <c r="A29" s="202" t="s">
        <v>472</v>
      </c>
      <c r="B29" s="203" t="s">
        <v>610</v>
      </c>
      <c r="C29" s="10" t="s">
        <v>553</v>
      </c>
      <c r="D29" s="10" t="s">
        <v>554</v>
      </c>
      <c r="E29" s="19" t="s">
        <v>615</v>
      </c>
      <c r="F29" s="10" t="s">
        <v>556</v>
      </c>
      <c r="G29" s="19" t="s">
        <v>616</v>
      </c>
      <c r="H29" s="10" t="s">
        <v>613</v>
      </c>
      <c r="I29" s="10" t="s">
        <v>559</v>
      </c>
      <c r="J29" s="19" t="s">
        <v>617</v>
      </c>
    </row>
    <row r="30" spans="1:10" ht="18.75" customHeight="1">
      <c r="A30" s="202" t="s">
        <v>472</v>
      </c>
      <c r="B30" s="203" t="s">
        <v>610</v>
      </c>
      <c r="C30" s="10" t="s">
        <v>553</v>
      </c>
      <c r="D30" s="10" t="s">
        <v>554</v>
      </c>
      <c r="E30" s="19" t="s">
        <v>618</v>
      </c>
      <c r="F30" s="10" t="s">
        <v>556</v>
      </c>
      <c r="G30" s="19" t="s">
        <v>619</v>
      </c>
      <c r="H30" s="10" t="s">
        <v>613</v>
      </c>
      <c r="I30" s="10" t="s">
        <v>559</v>
      </c>
      <c r="J30" s="19" t="s">
        <v>620</v>
      </c>
    </row>
    <row r="31" spans="1:10" ht="18.75" customHeight="1">
      <c r="A31" s="202" t="s">
        <v>472</v>
      </c>
      <c r="B31" s="203" t="s">
        <v>610</v>
      </c>
      <c r="C31" s="10" t="s">
        <v>553</v>
      </c>
      <c r="D31" s="10" t="s">
        <v>554</v>
      </c>
      <c r="E31" s="19" t="s">
        <v>621</v>
      </c>
      <c r="F31" s="10" t="s">
        <v>556</v>
      </c>
      <c r="G31" s="19" t="s">
        <v>622</v>
      </c>
      <c r="H31" s="10" t="s">
        <v>613</v>
      </c>
      <c r="I31" s="10" t="s">
        <v>559</v>
      </c>
      <c r="J31" s="19" t="s">
        <v>623</v>
      </c>
    </row>
    <row r="32" spans="1:10" ht="18.75" customHeight="1">
      <c r="A32" s="202" t="s">
        <v>472</v>
      </c>
      <c r="B32" s="203" t="s">
        <v>610</v>
      </c>
      <c r="C32" s="10" t="s">
        <v>553</v>
      </c>
      <c r="D32" s="10" t="s">
        <v>554</v>
      </c>
      <c r="E32" s="19" t="s">
        <v>624</v>
      </c>
      <c r="F32" s="10" t="s">
        <v>556</v>
      </c>
      <c r="G32" s="19" t="s">
        <v>223</v>
      </c>
      <c r="H32" s="10" t="s">
        <v>625</v>
      </c>
      <c r="I32" s="10" t="s">
        <v>559</v>
      </c>
      <c r="J32" s="19" t="s">
        <v>626</v>
      </c>
    </row>
    <row r="33" spans="1:10" ht="18.75" customHeight="1">
      <c r="A33" s="202" t="s">
        <v>472</v>
      </c>
      <c r="B33" s="203" t="s">
        <v>610</v>
      </c>
      <c r="C33" s="10" t="s">
        <v>553</v>
      </c>
      <c r="D33" s="10" t="s">
        <v>564</v>
      </c>
      <c r="E33" s="19" t="s">
        <v>627</v>
      </c>
      <c r="F33" s="10" t="s">
        <v>556</v>
      </c>
      <c r="G33" s="19" t="s">
        <v>566</v>
      </c>
      <c r="H33" s="10" t="s">
        <v>562</v>
      </c>
      <c r="I33" s="10" t="s">
        <v>559</v>
      </c>
      <c r="J33" s="19" t="s">
        <v>628</v>
      </c>
    </row>
    <row r="34" spans="1:10" ht="18.75" customHeight="1">
      <c r="A34" s="202" t="s">
        <v>472</v>
      </c>
      <c r="B34" s="203" t="s">
        <v>610</v>
      </c>
      <c r="C34" s="10" t="s">
        <v>553</v>
      </c>
      <c r="D34" s="10" t="s">
        <v>569</v>
      </c>
      <c r="E34" s="19" t="s">
        <v>629</v>
      </c>
      <c r="F34" s="10" t="s">
        <v>556</v>
      </c>
      <c r="G34" s="19" t="s">
        <v>566</v>
      </c>
      <c r="H34" s="10" t="s">
        <v>562</v>
      </c>
      <c r="I34" s="10" t="s">
        <v>559</v>
      </c>
      <c r="J34" s="19" t="s">
        <v>630</v>
      </c>
    </row>
    <row r="35" spans="1:10" ht="18.75" customHeight="1">
      <c r="A35" s="202" t="s">
        <v>472</v>
      </c>
      <c r="B35" s="203" t="s">
        <v>610</v>
      </c>
      <c r="C35" s="10" t="s">
        <v>575</v>
      </c>
      <c r="D35" s="10" t="s">
        <v>631</v>
      </c>
      <c r="E35" s="19" t="s">
        <v>632</v>
      </c>
      <c r="F35" s="10" t="s">
        <v>556</v>
      </c>
      <c r="G35" s="19" t="s">
        <v>633</v>
      </c>
      <c r="H35" s="10"/>
      <c r="I35" s="10" t="s">
        <v>593</v>
      </c>
      <c r="J35" s="19" t="s">
        <v>634</v>
      </c>
    </row>
    <row r="36" spans="1:10" ht="18.75" customHeight="1">
      <c r="A36" s="202" t="s">
        <v>472</v>
      </c>
      <c r="B36" s="203" t="s">
        <v>610</v>
      </c>
      <c r="C36" s="10" t="s">
        <v>581</v>
      </c>
      <c r="D36" s="10" t="s">
        <v>582</v>
      </c>
      <c r="E36" s="19" t="s">
        <v>635</v>
      </c>
      <c r="F36" s="10" t="s">
        <v>556</v>
      </c>
      <c r="G36" s="19" t="s">
        <v>636</v>
      </c>
      <c r="H36" s="10" t="s">
        <v>562</v>
      </c>
      <c r="I36" s="10" t="s">
        <v>559</v>
      </c>
      <c r="J36" s="19" t="s">
        <v>637</v>
      </c>
    </row>
    <row r="37" spans="1:10" ht="18.75" customHeight="1">
      <c r="A37" s="202" t="s">
        <v>465</v>
      </c>
      <c r="B37" s="203" t="s">
        <v>638</v>
      </c>
      <c r="C37" s="10" t="s">
        <v>553</v>
      </c>
      <c r="D37" s="10" t="s">
        <v>554</v>
      </c>
      <c r="E37" s="19" t="s">
        <v>639</v>
      </c>
      <c r="F37" s="10" t="s">
        <v>556</v>
      </c>
      <c r="G37" s="19" t="s">
        <v>219</v>
      </c>
      <c r="H37" s="10" t="s">
        <v>640</v>
      </c>
      <c r="I37" s="10" t="s">
        <v>559</v>
      </c>
      <c r="J37" s="19" t="s">
        <v>641</v>
      </c>
    </row>
    <row r="38" spans="1:10" ht="18.75" customHeight="1">
      <c r="A38" s="202" t="s">
        <v>465</v>
      </c>
      <c r="B38" s="203" t="s">
        <v>638</v>
      </c>
      <c r="C38" s="10" t="s">
        <v>553</v>
      </c>
      <c r="D38" s="10" t="s">
        <v>554</v>
      </c>
      <c r="E38" s="19" t="s">
        <v>642</v>
      </c>
      <c r="F38" s="10" t="s">
        <v>556</v>
      </c>
      <c r="G38" s="19" t="s">
        <v>612</v>
      </c>
      <c r="H38" s="10" t="s">
        <v>640</v>
      </c>
      <c r="I38" s="10" t="s">
        <v>559</v>
      </c>
      <c r="J38" s="19" t="s">
        <v>643</v>
      </c>
    </row>
    <row r="39" spans="1:10" ht="18.75" customHeight="1">
      <c r="A39" s="202" t="s">
        <v>465</v>
      </c>
      <c r="B39" s="203" t="s">
        <v>638</v>
      </c>
      <c r="C39" s="10" t="s">
        <v>553</v>
      </c>
      <c r="D39" s="10" t="s">
        <v>644</v>
      </c>
      <c r="E39" s="19" t="s">
        <v>645</v>
      </c>
      <c r="F39" s="10" t="s">
        <v>556</v>
      </c>
      <c r="G39" s="19" t="s">
        <v>646</v>
      </c>
      <c r="H39" s="10" t="s">
        <v>647</v>
      </c>
      <c r="I39" s="10" t="s">
        <v>559</v>
      </c>
      <c r="J39" s="19" t="s">
        <v>646</v>
      </c>
    </row>
    <row r="40" spans="1:10" ht="18.75" customHeight="1">
      <c r="A40" s="202" t="s">
        <v>465</v>
      </c>
      <c r="B40" s="203" t="s">
        <v>638</v>
      </c>
      <c r="C40" s="10" t="s">
        <v>575</v>
      </c>
      <c r="D40" s="10" t="s">
        <v>576</v>
      </c>
      <c r="E40" s="19" t="s">
        <v>648</v>
      </c>
      <c r="F40" s="10" t="s">
        <v>571</v>
      </c>
      <c r="G40" s="19" t="s">
        <v>649</v>
      </c>
      <c r="H40" s="10" t="s">
        <v>562</v>
      </c>
      <c r="I40" s="10" t="s">
        <v>559</v>
      </c>
      <c r="J40" s="19" t="s">
        <v>650</v>
      </c>
    </row>
    <row r="41" spans="1:10" ht="18.75" customHeight="1">
      <c r="A41" s="202" t="s">
        <v>465</v>
      </c>
      <c r="B41" s="203" t="s">
        <v>638</v>
      </c>
      <c r="C41" s="10" t="s">
        <v>575</v>
      </c>
      <c r="D41" s="10" t="s">
        <v>590</v>
      </c>
      <c r="E41" s="19" t="s">
        <v>651</v>
      </c>
      <c r="F41" s="10" t="s">
        <v>556</v>
      </c>
      <c r="G41" s="19" t="s">
        <v>652</v>
      </c>
      <c r="H41" s="10"/>
      <c r="I41" s="10" t="s">
        <v>593</v>
      </c>
      <c r="J41" s="19" t="s">
        <v>651</v>
      </c>
    </row>
    <row r="42" spans="1:10" ht="18.75" customHeight="1">
      <c r="A42" s="202" t="s">
        <v>465</v>
      </c>
      <c r="B42" s="203" t="s">
        <v>638</v>
      </c>
      <c r="C42" s="10" t="s">
        <v>581</v>
      </c>
      <c r="D42" s="10" t="s">
        <v>582</v>
      </c>
      <c r="E42" s="19" t="s">
        <v>653</v>
      </c>
      <c r="F42" s="10" t="s">
        <v>571</v>
      </c>
      <c r="G42" s="19" t="s">
        <v>649</v>
      </c>
      <c r="H42" s="10" t="s">
        <v>562</v>
      </c>
      <c r="I42" s="10" t="s">
        <v>559</v>
      </c>
      <c r="J42" s="19" t="s">
        <v>654</v>
      </c>
    </row>
    <row r="43" spans="1:10" ht="18.75" customHeight="1">
      <c r="A43" s="202" t="s">
        <v>480</v>
      </c>
      <c r="B43" s="245" t="s">
        <v>803</v>
      </c>
      <c r="C43" s="10" t="s">
        <v>553</v>
      </c>
      <c r="D43" s="10" t="s">
        <v>554</v>
      </c>
      <c r="E43" s="19" t="s">
        <v>655</v>
      </c>
      <c r="F43" s="10" t="s">
        <v>556</v>
      </c>
      <c r="G43" s="19" t="s">
        <v>656</v>
      </c>
      <c r="H43" s="10" t="s">
        <v>625</v>
      </c>
      <c r="I43" s="10" t="s">
        <v>559</v>
      </c>
      <c r="J43" s="19" t="s">
        <v>657</v>
      </c>
    </row>
    <row r="44" spans="1:10" ht="18.75" customHeight="1">
      <c r="A44" s="202" t="s">
        <v>480</v>
      </c>
      <c r="B44" s="245" t="s">
        <v>803</v>
      </c>
      <c r="C44" s="10" t="s">
        <v>575</v>
      </c>
      <c r="D44" s="10" t="s">
        <v>576</v>
      </c>
      <c r="E44" s="19" t="s">
        <v>632</v>
      </c>
      <c r="F44" s="10" t="s">
        <v>556</v>
      </c>
      <c r="G44" s="19" t="s">
        <v>633</v>
      </c>
      <c r="H44" s="10"/>
      <c r="I44" s="10" t="s">
        <v>593</v>
      </c>
      <c r="J44" s="19" t="s">
        <v>634</v>
      </c>
    </row>
    <row r="45" spans="1:10" ht="18.75" customHeight="1">
      <c r="A45" s="202" t="s">
        <v>480</v>
      </c>
      <c r="B45" s="245" t="s">
        <v>803</v>
      </c>
      <c r="C45" s="10" t="s">
        <v>581</v>
      </c>
      <c r="D45" s="10" t="s">
        <v>582</v>
      </c>
      <c r="E45" s="19" t="s">
        <v>658</v>
      </c>
      <c r="F45" s="10" t="s">
        <v>556</v>
      </c>
      <c r="G45" s="19" t="s">
        <v>659</v>
      </c>
      <c r="H45" s="10" t="s">
        <v>625</v>
      </c>
      <c r="I45" s="10" t="s">
        <v>559</v>
      </c>
      <c r="J45" s="19" t="s">
        <v>660</v>
      </c>
    </row>
    <row r="46" spans="1:10" ht="18.75" customHeight="1">
      <c r="A46" s="202" t="s">
        <v>468</v>
      </c>
      <c r="B46" s="203" t="s">
        <v>661</v>
      </c>
      <c r="C46" s="10" t="s">
        <v>553</v>
      </c>
      <c r="D46" s="10" t="s">
        <v>554</v>
      </c>
      <c r="E46" s="19" t="s">
        <v>662</v>
      </c>
      <c r="F46" s="10" t="s">
        <v>556</v>
      </c>
      <c r="G46" s="19" t="s">
        <v>566</v>
      </c>
      <c r="H46" s="10" t="s">
        <v>562</v>
      </c>
      <c r="I46" s="10" t="s">
        <v>559</v>
      </c>
      <c r="J46" s="19" t="s">
        <v>663</v>
      </c>
    </row>
    <row r="47" spans="1:10" ht="18.75" customHeight="1">
      <c r="A47" s="202" t="s">
        <v>468</v>
      </c>
      <c r="B47" s="203" t="s">
        <v>661</v>
      </c>
      <c r="C47" s="10" t="s">
        <v>553</v>
      </c>
      <c r="D47" s="10" t="s">
        <v>564</v>
      </c>
      <c r="E47" s="19" t="s">
        <v>664</v>
      </c>
      <c r="F47" s="10" t="s">
        <v>556</v>
      </c>
      <c r="G47" s="19" t="s">
        <v>566</v>
      </c>
      <c r="H47" s="10" t="s">
        <v>562</v>
      </c>
      <c r="I47" s="10" t="s">
        <v>559</v>
      </c>
      <c r="J47" s="19" t="s">
        <v>665</v>
      </c>
    </row>
    <row r="48" spans="1:10" ht="18.75" customHeight="1">
      <c r="A48" s="202" t="s">
        <v>468</v>
      </c>
      <c r="B48" s="203" t="s">
        <v>661</v>
      </c>
      <c r="C48" s="10" t="s">
        <v>553</v>
      </c>
      <c r="D48" s="10" t="s">
        <v>569</v>
      </c>
      <c r="E48" s="19" t="s">
        <v>666</v>
      </c>
      <c r="F48" s="10" t="s">
        <v>556</v>
      </c>
      <c r="G48" s="19" t="s">
        <v>667</v>
      </c>
      <c r="H48" s="10" t="s">
        <v>606</v>
      </c>
      <c r="I48" s="10" t="s">
        <v>593</v>
      </c>
      <c r="J48" s="19" t="s">
        <v>668</v>
      </c>
    </row>
    <row r="49" spans="1:10" ht="18.75" customHeight="1">
      <c r="A49" s="202" t="s">
        <v>468</v>
      </c>
      <c r="B49" s="203" t="s">
        <v>661</v>
      </c>
      <c r="C49" s="10" t="s">
        <v>575</v>
      </c>
      <c r="D49" s="10" t="s">
        <v>576</v>
      </c>
      <c r="E49" s="19" t="s">
        <v>669</v>
      </c>
      <c r="F49" s="10" t="s">
        <v>604</v>
      </c>
      <c r="G49" s="19" t="s">
        <v>605</v>
      </c>
      <c r="H49" s="10" t="s">
        <v>562</v>
      </c>
      <c r="I49" s="10" t="s">
        <v>559</v>
      </c>
      <c r="J49" s="19" t="s">
        <v>670</v>
      </c>
    </row>
    <row r="50" spans="1:10" ht="18.75" customHeight="1">
      <c r="A50" s="202" t="s">
        <v>468</v>
      </c>
      <c r="B50" s="203" t="s">
        <v>661</v>
      </c>
      <c r="C50" s="10" t="s">
        <v>581</v>
      </c>
      <c r="D50" s="10" t="s">
        <v>582</v>
      </c>
      <c r="E50" s="19" t="s">
        <v>671</v>
      </c>
      <c r="F50" s="10" t="s">
        <v>604</v>
      </c>
      <c r="G50" s="19" t="s">
        <v>605</v>
      </c>
      <c r="H50" s="10" t="s">
        <v>562</v>
      </c>
      <c r="I50" s="10" t="s">
        <v>559</v>
      </c>
      <c r="J50" s="19" t="s">
        <v>672</v>
      </c>
    </row>
    <row r="51" spans="1:10" ht="18.75" customHeight="1">
      <c r="A51" s="67" t="s">
        <v>76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8.75" customHeight="1">
      <c r="A52" s="202" t="s">
        <v>489</v>
      </c>
      <c r="B52" s="203" t="s">
        <v>673</v>
      </c>
      <c r="C52" s="10" t="s">
        <v>553</v>
      </c>
      <c r="D52" s="10" t="s">
        <v>564</v>
      </c>
      <c r="E52" s="19" t="s">
        <v>674</v>
      </c>
      <c r="F52" s="10" t="s">
        <v>571</v>
      </c>
      <c r="G52" s="19" t="s">
        <v>566</v>
      </c>
      <c r="H52" s="10" t="s">
        <v>562</v>
      </c>
      <c r="I52" s="10" t="s">
        <v>593</v>
      </c>
      <c r="J52" s="19" t="s">
        <v>674</v>
      </c>
    </row>
    <row r="53" spans="1:10" ht="18.75" customHeight="1">
      <c r="A53" s="202" t="s">
        <v>489</v>
      </c>
      <c r="B53" s="203" t="s">
        <v>673</v>
      </c>
      <c r="C53" s="10" t="s">
        <v>575</v>
      </c>
      <c r="D53" s="10" t="s">
        <v>576</v>
      </c>
      <c r="E53" s="19" t="s">
        <v>675</v>
      </c>
      <c r="F53" s="10" t="s">
        <v>556</v>
      </c>
      <c r="G53" s="19" t="s">
        <v>566</v>
      </c>
      <c r="H53" s="10" t="s">
        <v>562</v>
      </c>
      <c r="I53" s="10" t="s">
        <v>593</v>
      </c>
      <c r="J53" s="19" t="s">
        <v>675</v>
      </c>
    </row>
    <row r="54" spans="1:10" ht="18.75" customHeight="1">
      <c r="A54" s="202" t="s">
        <v>489</v>
      </c>
      <c r="B54" s="203" t="s">
        <v>673</v>
      </c>
      <c r="C54" s="10" t="s">
        <v>575</v>
      </c>
      <c r="D54" s="10" t="s">
        <v>590</v>
      </c>
      <c r="E54" s="19" t="s">
        <v>676</v>
      </c>
      <c r="F54" s="10" t="s">
        <v>556</v>
      </c>
      <c r="G54" s="19" t="s">
        <v>677</v>
      </c>
      <c r="H54" s="10" t="s">
        <v>678</v>
      </c>
      <c r="I54" s="10" t="s">
        <v>593</v>
      </c>
      <c r="J54" s="19" t="s">
        <v>676</v>
      </c>
    </row>
    <row r="55" spans="1:10" ht="18.75" customHeight="1">
      <c r="A55" s="202" t="s">
        <v>489</v>
      </c>
      <c r="B55" s="203" t="s">
        <v>673</v>
      </c>
      <c r="C55" s="10" t="s">
        <v>581</v>
      </c>
      <c r="D55" s="10" t="s">
        <v>582</v>
      </c>
      <c r="E55" s="19" t="s">
        <v>679</v>
      </c>
      <c r="F55" s="10" t="s">
        <v>571</v>
      </c>
      <c r="G55" s="19" t="s">
        <v>680</v>
      </c>
      <c r="H55" s="10" t="s">
        <v>562</v>
      </c>
      <c r="I55" s="10" t="s">
        <v>593</v>
      </c>
      <c r="J55" s="19" t="s">
        <v>681</v>
      </c>
    </row>
    <row r="56" spans="1:10" ht="18.75" customHeight="1">
      <c r="A56" s="202" t="s">
        <v>482</v>
      </c>
      <c r="B56" s="203" t="s">
        <v>682</v>
      </c>
      <c r="C56" s="10" t="s">
        <v>553</v>
      </c>
      <c r="D56" s="10" t="s">
        <v>554</v>
      </c>
      <c r="E56" s="19" t="s">
        <v>683</v>
      </c>
      <c r="F56" s="10" t="s">
        <v>571</v>
      </c>
      <c r="G56" s="19" t="s">
        <v>684</v>
      </c>
      <c r="H56" s="10" t="s">
        <v>685</v>
      </c>
      <c r="I56" s="10" t="s">
        <v>559</v>
      </c>
      <c r="J56" s="19" t="s">
        <v>686</v>
      </c>
    </row>
    <row r="57" spans="1:10" ht="18.75" customHeight="1">
      <c r="A57" s="202" t="s">
        <v>482</v>
      </c>
      <c r="B57" s="203" t="s">
        <v>682</v>
      </c>
      <c r="C57" s="10" t="s">
        <v>553</v>
      </c>
      <c r="D57" s="10" t="s">
        <v>564</v>
      </c>
      <c r="E57" s="19" t="s">
        <v>687</v>
      </c>
      <c r="F57" s="10" t="s">
        <v>571</v>
      </c>
      <c r="G57" s="19" t="s">
        <v>566</v>
      </c>
      <c r="H57" s="10" t="s">
        <v>562</v>
      </c>
      <c r="I57" s="10" t="s">
        <v>593</v>
      </c>
      <c r="J57" s="19" t="s">
        <v>688</v>
      </c>
    </row>
    <row r="58" spans="1:10" ht="18.75" customHeight="1">
      <c r="A58" s="202" t="s">
        <v>482</v>
      </c>
      <c r="B58" s="203" t="s">
        <v>682</v>
      </c>
      <c r="C58" s="10" t="s">
        <v>553</v>
      </c>
      <c r="D58" s="10" t="s">
        <v>564</v>
      </c>
      <c r="E58" s="19" t="s">
        <v>689</v>
      </c>
      <c r="F58" s="10" t="s">
        <v>571</v>
      </c>
      <c r="G58" s="19" t="s">
        <v>566</v>
      </c>
      <c r="H58" s="10" t="s">
        <v>562</v>
      </c>
      <c r="I58" s="10" t="s">
        <v>593</v>
      </c>
      <c r="J58" s="19" t="s">
        <v>690</v>
      </c>
    </row>
    <row r="59" spans="1:10" ht="18.75" customHeight="1">
      <c r="A59" s="202" t="s">
        <v>482</v>
      </c>
      <c r="B59" s="203" t="s">
        <v>682</v>
      </c>
      <c r="C59" s="10" t="s">
        <v>575</v>
      </c>
      <c r="D59" s="10" t="s">
        <v>576</v>
      </c>
      <c r="E59" s="19" t="s">
        <v>691</v>
      </c>
      <c r="F59" s="10" t="s">
        <v>604</v>
      </c>
      <c r="G59" s="19" t="s">
        <v>605</v>
      </c>
      <c r="H59" s="10"/>
      <c r="I59" s="10" t="s">
        <v>593</v>
      </c>
      <c r="J59" s="19" t="s">
        <v>692</v>
      </c>
    </row>
    <row r="60" spans="1:10" ht="18.75" customHeight="1">
      <c r="A60" s="202" t="s">
        <v>482</v>
      </c>
      <c r="B60" s="203" t="s">
        <v>682</v>
      </c>
      <c r="C60" s="10" t="s">
        <v>581</v>
      </c>
      <c r="D60" s="10" t="s">
        <v>582</v>
      </c>
      <c r="E60" s="19" t="s">
        <v>693</v>
      </c>
      <c r="F60" s="10" t="s">
        <v>556</v>
      </c>
      <c r="G60" s="19" t="s">
        <v>694</v>
      </c>
      <c r="H60" s="10"/>
      <c r="I60" s="10" t="s">
        <v>593</v>
      </c>
      <c r="J60" s="19" t="s">
        <v>695</v>
      </c>
    </row>
    <row r="61" spans="1:10" ht="18.75" customHeight="1">
      <c r="A61" s="67" t="s">
        <v>78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8.75" customHeight="1">
      <c r="A62" s="202" t="s">
        <v>501</v>
      </c>
      <c r="B62" s="203" t="s">
        <v>696</v>
      </c>
      <c r="C62" s="10" t="s">
        <v>553</v>
      </c>
      <c r="D62" s="10" t="s">
        <v>554</v>
      </c>
      <c r="E62" s="19" t="s">
        <v>697</v>
      </c>
      <c r="F62" s="10" t="s">
        <v>571</v>
      </c>
      <c r="G62" s="19" t="s">
        <v>649</v>
      </c>
      <c r="H62" s="10" t="s">
        <v>562</v>
      </c>
      <c r="I62" s="10" t="s">
        <v>559</v>
      </c>
      <c r="J62" s="19" t="s">
        <v>698</v>
      </c>
    </row>
    <row r="63" spans="1:10" ht="18.75" customHeight="1">
      <c r="A63" s="202" t="s">
        <v>501</v>
      </c>
      <c r="B63" s="203" t="s">
        <v>696</v>
      </c>
      <c r="C63" s="10" t="s">
        <v>575</v>
      </c>
      <c r="D63" s="10" t="s">
        <v>576</v>
      </c>
      <c r="E63" s="19" t="s">
        <v>699</v>
      </c>
      <c r="F63" s="10" t="s">
        <v>556</v>
      </c>
      <c r="G63" s="19" t="s">
        <v>677</v>
      </c>
      <c r="H63" s="10" t="s">
        <v>678</v>
      </c>
      <c r="I63" s="10" t="s">
        <v>559</v>
      </c>
      <c r="J63" s="19" t="s">
        <v>700</v>
      </c>
    </row>
    <row r="64" spans="1:10" ht="18.75" customHeight="1">
      <c r="A64" s="202" t="s">
        <v>501</v>
      </c>
      <c r="B64" s="203" t="s">
        <v>696</v>
      </c>
      <c r="C64" s="10" t="s">
        <v>581</v>
      </c>
      <c r="D64" s="10" t="s">
        <v>582</v>
      </c>
      <c r="E64" s="19" t="s">
        <v>583</v>
      </c>
      <c r="F64" s="10" t="s">
        <v>571</v>
      </c>
      <c r="G64" s="19" t="s">
        <v>608</v>
      </c>
      <c r="H64" s="10" t="s">
        <v>562</v>
      </c>
      <c r="I64" s="10" t="s">
        <v>559</v>
      </c>
      <c r="J64" s="19" t="s">
        <v>701</v>
      </c>
    </row>
    <row r="65" spans="1:10" ht="18.75" customHeight="1">
      <c r="A65" s="67" t="s">
        <v>80</v>
      </c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8.75" customHeight="1">
      <c r="A66" s="202" t="s">
        <v>509</v>
      </c>
      <c r="B66" s="203" t="s">
        <v>552</v>
      </c>
      <c r="C66" s="10" t="s">
        <v>553</v>
      </c>
      <c r="D66" s="10" t="s">
        <v>554</v>
      </c>
      <c r="E66" s="19" t="s">
        <v>555</v>
      </c>
      <c r="F66" s="10" t="s">
        <v>556</v>
      </c>
      <c r="G66" s="19" t="s">
        <v>557</v>
      </c>
      <c r="H66" s="10" t="s">
        <v>558</v>
      </c>
      <c r="I66" s="10" t="s">
        <v>559</v>
      </c>
      <c r="J66" s="19" t="s">
        <v>555</v>
      </c>
    </row>
    <row r="67" spans="1:10" ht="18.75" customHeight="1">
      <c r="A67" s="202" t="s">
        <v>509</v>
      </c>
      <c r="B67" s="203" t="s">
        <v>552</v>
      </c>
      <c r="C67" s="10" t="s">
        <v>553</v>
      </c>
      <c r="D67" s="10" t="s">
        <v>554</v>
      </c>
      <c r="E67" s="19" t="s">
        <v>560</v>
      </c>
      <c r="F67" s="10" t="s">
        <v>556</v>
      </c>
      <c r="G67" s="19" t="s">
        <v>561</v>
      </c>
      <c r="H67" s="10" t="s">
        <v>562</v>
      </c>
      <c r="I67" s="10" t="s">
        <v>559</v>
      </c>
      <c r="J67" s="19" t="s">
        <v>560</v>
      </c>
    </row>
    <row r="68" spans="1:10" ht="18.75" customHeight="1">
      <c r="A68" s="202" t="s">
        <v>509</v>
      </c>
      <c r="B68" s="203" t="s">
        <v>552</v>
      </c>
      <c r="C68" s="10" t="s">
        <v>553</v>
      </c>
      <c r="D68" s="10" t="s">
        <v>554</v>
      </c>
      <c r="E68" s="19" t="s">
        <v>563</v>
      </c>
      <c r="F68" s="10" t="s">
        <v>556</v>
      </c>
      <c r="G68" s="19" t="s">
        <v>557</v>
      </c>
      <c r="H68" s="10" t="s">
        <v>558</v>
      </c>
      <c r="I68" s="10" t="s">
        <v>559</v>
      </c>
      <c r="J68" s="19" t="s">
        <v>702</v>
      </c>
    </row>
    <row r="69" spans="1:10" ht="18.75" customHeight="1">
      <c r="A69" s="202" t="s">
        <v>509</v>
      </c>
      <c r="B69" s="203" t="s">
        <v>552</v>
      </c>
      <c r="C69" s="10" t="s">
        <v>553</v>
      </c>
      <c r="D69" s="10" t="s">
        <v>554</v>
      </c>
      <c r="E69" s="19" t="s">
        <v>703</v>
      </c>
      <c r="F69" s="10" t="s">
        <v>556</v>
      </c>
      <c r="G69" s="19" t="s">
        <v>704</v>
      </c>
      <c r="H69" s="10" t="s">
        <v>613</v>
      </c>
      <c r="I69" s="10" t="s">
        <v>559</v>
      </c>
      <c r="J69" s="19" t="s">
        <v>705</v>
      </c>
    </row>
    <row r="70" spans="1:10" ht="18.75" customHeight="1">
      <c r="A70" s="202" t="s">
        <v>509</v>
      </c>
      <c r="B70" s="203" t="s">
        <v>552</v>
      </c>
      <c r="C70" s="10" t="s">
        <v>553</v>
      </c>
      <c r="D70" s="10" t="s">
        <v>564</v>
      </c>
      <c r="E70" s="19" t="s">
        <v>565</v>
      </c>
      <c r="F70" s="10" t="s">
        <v>556</v>
      </c>
      <c r="G70" s="19" t="s">
        <v>566</v>
      </c>
      <c r="H70" s="10" t="s">
        <v>562</v>
      </c>
      <c r="I70" s="10" t="s">
        <v>559</v>
      </c>
      <c r="J70" s="19" t="s">
        <v>706</v>
      </c>
    </row>
    <row r="71" spans="1:10" ht="18.75" customHeight="1">
      <c r="A71" s="202" t="s">
        <v>509</v>
      </c>
      <c r="B71" s="203" t="s">
        <v>552</v>
      </c>
      <c r="C71" s="10" t="s">
        <v>553</v>
      </c>
      <c r="D71" s="10" t="s">
        <v>564</v>
      </c>
      <c r="E71" s="19" t="s">
        <v>567</v>
      </c>
      <c r="F71" s="10" t="s">
        <v>556</v>
      </c>
      <c r="G71" s="19" t="s">
        <v>568</v>
      </c>
      <c r="H71" s="10" t="s">
        <v>562</v>
      </c>
      <c r="I71" s="10" t="s">
        <v>559</v>
      </c>
      <c r="J71" s="19" t="s">
        <v>707</v>
      </c>
    </row>
    <row r="72" spans="1:10" ht="18.75" customHeight="1">
      <c r="A72" s="202" t="s">
        <v>509</v>
      </c>
      <c r="B72" s="203" t="s">
        <v>552</v>
      </c>
      <c r="C72" s="10" t="s">
        <v>553</v>
      </c>
      <c r="D72" s="10" t="s">
        <v>569</v>
      </c>
      <c r="E72" s="19" t="s">
        <v>570</v>
      </c>
      <c r="F72" s="10" t="s">
        <v>571</v>
      </c>
      <c r="G72" s="19" t="s">
        <v>572</v>
      </c>
      <c r="H72" s="10" t="s">
        <v>562</v>
      </c>
      <c r="I72" s="10" t="s">
        <v>559</v>
      </c>
      <c r="J72" s="19" t="s">
        <v>708</v>
      </c>
    </row>
    <row r="73" spans="1:10" ht="18.75" customHeight="1">
      <c r="A73" s="202" t="s">
        <v>509</v>
      </c>
      <c r="B73" s="203" t="s">
        <v>552</v>
      </c>
      <c r="C73" s="10" t="s">
        <v>553</v>
      </c>
      <c r="D73" s="10" t="s">
        <v>569</v>
      </c>
      <c r="E73" s="19" t="s">
        <v>573</v>
      </c>
      <c r="F73" s="10" t="s">
        <v>556</v>
      </c>
      <c r="G73" s="19" t="s">
        <v>574</v>
      </c>
      <c r="H73" s="10" t="s">
        <v>562</v>
      </c>
      <c r="I73" s="10" t="s">
        <v>559</v>
      </c>
      <c r="J73" s="19" t="s">
        <v>709</v>
      </c>
    </row>
    <row r="74" spans="1:10" ht="18.75" customHeight="1">
      <c r="A74" s="202" t="s">
        <v>509</v>
      </c>
      <c r="B74" s="203" t="s">
        <v>552</v>
      </c>
      <c r="C74" s="10" t="s">
        <v>575</v>
      </c>
      <c r="D74" s="10" t="s">
        <v>576</v>
      </c>
      <c r="E74" s="19" t="s">
        <v>577</v>
      </c>
      <c r="F74" s="10" t="s">
        <v>556</v>
      </c>
      <c r="G74" s="19" t="s">
        <v>710</v>
      </c>
      <c r="H74" s="10" t="s">
        <v>562</v>
      </c>
      <c r="I74" s="10" t="s">
        <v>559</v>
      </c>
      <c r="J74" s="19" t="s">
        <v>711</v>
      </c>
    </row>
    <row r="75" spans="1:10" ht="18.75" customHeight="1">
      <c r="A75" s="202" t="s">
        <v>509</v>
      </c>
      <c r="B75" s="203" t="s">
        <v>552</v>
      </c>
      <c r="C75" s="10" t="s">
        <v>575</v>
      </c>
      <c r="D75" s="10" t="s">
        <v>576</v>
      </c>
      <c r="E75" s="19" t="s">
        <v>579</v>
      </c>
      <c r="F75" s="10" t="s">
        <v>556</v>
      </c>
      <c r="G75" s="19" t="s">
        <v>580</v>
      </c>
      <c r="H75" s="10" t="s">
        <v>562</v>
      </c>
      <c r="I75" s="10" t="s">
        <v>559</v>
      </c>
      <c r="J75" s="19" t="s">
        <v>712</v>
      </c>
    </row>
    <row r="76" spans="1:10" ht="18.75" customHeight="1">
      <c r="A76" s="202" t="s">
        <v>509</v>
      </c>
      <c r="B76" s="203" t="s">
        <v>552</v>
      </c>
      <c r="C76" s="10" t="s">
        <v>581</v>
      </c>
      <c r="D76" s="10" t="s">
        <v>582</v>
      </c>
      <c r="E76" s="19" t="s">
        <v>583</v>
      </c>
      <c r="F76" s="10" t="s">
        <v>556</v>
      </c>
      <c r="G76" s="19" t="s">
        <v>572</v>
      </c>
      <c r="H76" s="10" t="s">
        <v>562</v>
      </c>
      <c r="I76" s="10" t="s">
        <v>559</v>
      </c>
      <c r="J76" s="19" t="s">
        <v>583</v>
      </c>
    </row>
    <row r="77" spans="1:10" ht="18.75" customHeight="1">
      <c r="A77" s="202" t="s">
        <v>509</v>
      </c>
      <c r="B77" s="203" t="s">
        <v>552</v>
      </c>
      <c r="C77" s="10" t="s">
        <v>581</v>
      </c>
      <c r="D77" s="10" t="s">
        <v>582</v>
      </c>
      <c r="E77" s="19" t="s">
        <v>584</v>
      </c>
      <c r="F77" s="10" t="s">
        <v>571</v>
      </c>
      <c r="G77" s="19" t="s">
        <v>572</v>
      </c>
      <c r="H77" s="10" t="s">
        <v>562</v>
      </c>
      <c r="I77" s="10" t="s">
        <v>559</v>
      </c>
      <c r="J77" s="19" t="s">
        <v>584</v>
      </c>
    </row>
    <row r="78" spans="1:10" ht="18.75" customHeight="1">
      <c r="A78" s="67" t="s">
        <v>82</v>
      </c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8.75" customHeight="1">
      <c r="A79" s="202" t="s">
        <v>511</v>
      </c>
      <c r="B79" s="203" t="s">
        <v>552</v>
      </c>
      <c r="C79" s="10" t="s">
        <v>553</v>
      </c>
      <c r="D79" s="10" t="s">
        <v>554</v>
      </c>
      <c r="E79" s="19" t="s">
        <v>555</v>
      </c>
      <c r="F79" s="10" t="s">
        <v>556</v>
      </c>
      <c r="G79" s="19" t="s">
        <v>557</v>
      </c>
      <c r="H79" s="10" t="s">
        <v>558</v>
      </c>
      <c r="I79" s="10" t="s">
        <v>559</v>
      </c>
      <c r="J79" s="19" t="s">
        <v>555</v>
      </c>
    </row>
    <row r="80" spans="1:10" ht="18.75" customHeight="1">
      <c r="A80" s="202" t="s">
        <v>511</v>
      </c>
      <c r="B80" s="203" t="s">
        <v>552</v>
      </c>
      <c r="C80" s="10" t="s">
        <v>553</v>
      </c>
      <c r="D80" s="10" t="s">
        <v>554</v>
      </c>
      <c r="E80" s="19" t="s">
        <v>560</v>
      </c>
      <c r="F80" s="10" t="s">
        <v>556</v>
      </c>
      <c r="G80" s="19" t="s">
        <v>561</v>
      </c>
      <c r="H80" s="10" t="s">
        <v>562</v>
      </c>
      <c r="I80" s="10" t="s">
        <v>559</v>
      </c>
      <c r="J80" s="19" t="s">
        <v>560</v>
      </c>
    </row>
    <row r="81" spans="1:10" ht="18.75" customHeight="1">
      <c r="A81" s="202" t="s">
        <v>511</v>
      </c>
      <c r="B81" s="203" t="s">
        <v>552</v>
      </c>
      <c r="C81" s="10" t="s">
        <v>553</v>
      </c>
      <c r="D81" s="10" t="s">
        <v>554</v>
      </c>
      <c r="E81" s="19" t="s">
        <v>563</v>
      </c>
      <c r="F81" s="10" t="s">
        <v>556</v>
      </c>
      <c r="G81" s="19" t="s">
        <v>557</v>
      </c>
      <c r="H81" s="10" t="s">
        <v>558</v>
      </c>
      <c r="I81" s="10" t="s">
        <v>559</v>
      </c>
      <c r="J81" s="19" t="s">
        <v>702</v>
      </c>
    </row>
    <row r="82" spans="1:10" ht="18.75" customHeight="1">
      <c r="A82" s="202" t="s">
        <v>511</v>
      </c>
      <c r="B82" s="203" t="s">
        <v>552</v>
      </c>
      <c r="C82" s="10" t="s">
        <v>553</v>
      </c>
      <c r="D82" s="10" t="s">
        <v>554</v>
      </c>
      <c r="E82" s="19" t="s">
        <v>703</v>
      </c>
      <c r="F82" s="10" t="s">
        <v>556</v>
      </c>
      <c r="G82" s="19" t="s">
        <v>713</v>
      </c>
      <c r="H82" s="10" t="s">
        <v>613</v>
      </c>
      <c r="I82" s="10" t="s">
        <v>559</v>
      </c>
      <c r="J82" s="19" t="s">
        <v>705</v>
      </c>
    </row>
    <row r="83" spans="1:10" ht="18.75" customHeight="1">
      <c r="A83" s="202" t="s">
        <v>511</v>
      </c>
      <c r="B83" s="203" t="s">
        <v>552</v>
      </c>
      <c r="C83" s="10" t="s">
        <v>553</v>
      </c>
      <c r="D83" s="10" t="s">
        <v>564</v>
      </c>
      <c r="E83" s="19" t="s">
        <v>565</v>
      </c>
      <c r="F83" s="10" t="s">
        <v>556</v>
      </c>
      <c r="G83" s="19" t="s">
        <v>566</v>
      </c>
      <c r="H83" s="10" t="s">
        <v>562</v>
      </c>
      <c r="I83" s="10" t="s">
        <v>559</v>
      </c>
      <c r="J83" s="19" t="s">
        <v>706</v>
      </c>
    </row>
    <row r="84" spans="1:10" ht="18.75" customHeight="1">
      <c r="A84" s="202" t="s">
        <v>511</v>
      </c>
      <c r="B84" s="203" t="s">
        <v>552</v>
      </c>
      <c r="C84" s="10" t="s">
        <v>553</v>
      </c>
      <c r="D84" s="10" t="s">
        <v>564</v>
      </c>
      <c r="E84" s="19" t="s">
        <v>567</v>
      </c>
      <c r="F84" s="10" t="s">
        <v>556</v>
      </c>
      <c r="G84" s="19" t="s">
        <v>568</v>
      </c>
      <c r="H84" s="10" t="s">
        <v>562</v>
      </c>
      <c r="I84" s="10" t="s">
        <v>559</v>
      </c>
      <c r="J84" s="19" t="s">
        <v>707</v>
      </c>
    </row>
    <row r="85" spans="1:10" ht="18.75" customHeight="1">
      <c r="A85" s="202" t="s">
        <v>511</v>
      </c>
      <c r="B85" s="203" t="s">
        <v>552</v>
      </c>
      <c r="C85" s="10" t="s">
        <v>553</v>
      </c>
      <c r="D85" s="10" t="s">
        <v>569</v>
      </c>
      <c r="E85" s="19" t="s">
        <v>570</v>
      </c>
      <c r="F85" s="10" t="s">
        <v>571</v>
      </c>
      <c r="G85" s="19" t="s">
        <v>572</v>
      </c>
      <c r="H85" s="10" t="s">
        <v>562</v>
      </c>
      <c r="I85" s="10" t="s">
        <v>559</v>
      </c>
      <c r="J85" s="19" t="s">
        <v>708</v>
      </c>
    </row>
    <row r="86" spans="1:10" ht="18.75" customHeight="1">
      <c r="A86" s="202" t="s">
        <v>511</v>
      </c>
      <c r="B86" s="203" t="s">
        <v>552</v>
      </c>
      <c r="C86" s="10" t="s">
        <v>553</v>
      </c>
      <c r="D86" s="10" t="s">
        <v>569</v>
      </c>
      <c r="E86" s="19" t="s">
        <v>573</v>
      </c>
      <c r="F86" s="10" t="s">
        <v>556</v>
      </c>
      <c r="G86" s="19" t="s">
        <v>574</v>
      </c>
      <c r="H86" s="10" t="s">
        <v>562</v>
      </c>
      <c r="I86" s="10" t="s">
        <v>559</v>
      </c>
      <c r="J86" s="19" t="s">
        <v>709</v>
      </c>
    </row>
    <row r="87" spans="1:10" ht="18.75" customHeight="1">
      <c r="A87" s="202" t="s">
        <v>511</v>
      </c>
      <c r="B87" s="203" t="s">
        <v>552</v>
      </c>
      <c r="C87" s="10" t="s">
        <v>575</v>
      </c>
      <c r="D87" s="10" t="s">
        <v>576</v>
      </c>
      <c r="E87" s="19" t="s">
        <v>577</v>
      </c>
      <c r="F87" s="10" t="s">
        <v>556</v>
      </c>
      <c r="G87" s="19" t="s">
        <v>710</v>
      </c>
      <c r="H87" s="10" t="s">
        <v>562</v>
      </c>
      <c r="I87" s="10" t="s">
        <v>559</v>
      </c>
      <c r="J87" s="19" t="s">
        <v>711</v>
      </c>
    </row>
    <row r="88" spans="1:10" ht="18.75" customHeight="1">
      <c r="A88" s="202" t="s">
        <v>511</v>
      </c>
      <c r="B88" s="203" t="s">
        <v>552</v>
      </c>
      <c r="C88" s="10" t="s">
        <v>575</v>
      </c>
      <c r="D88" s="10" t="s">
        <v>576</v>
      </c>
      <c r="E88" s="19" t="s">
        <v>579</v>
      </c>
      <c r="F88" s="10" t="s">
        <v>556</v>
      </c>
      <c r="G88" s="19" t="s">
        <v>580</v>
      </c>
      <c r="H88" s="10" t="s">
        <v>562</v>
      </c>
      <c r="I88" s="10" t="s">
        <v>559</v>
      </c>
      <c r="J88" s="19" t="s">
        <v>712</v>
      </c>
    </row>
    <row r="89" spans="1:10" ht="18.75" customHeight="1">
      <c r="A89" s="202" t="s">
        <v>511</v>
      </c>
      <c r="B89" s="203" t="s">
        <v>552</v>
      </c>
      <c r="C89" s="10" t="s">
        <v>581</v>
      </c>
      <c r="D89" s="10" t="s">
        <v>582</v>
      </c>
      <c r="E89" s="19" t="s">
        <v>583</v>
      </c>
      <c r="F89" s="10" t="s">
        <v>556</v>
      </c>
      <c r="G89" s="19" t="s">
        <v>572</v>
      </c>
      <c r="H89" s="10" t="s">
        <v>562</v>
      </c>
      <c r="I89" s="10" t="s">
        <v>559</v>
      </c>
      <c r="J89" s="19" t="s">
        <v>583</v>
      </c>
    </row>
    <row r="90" spans="1:10" ht="18.75" customHeight="1">
      <c r="A90" s="202" t="s">
        <v>511</v>
      </c>
      <c r="B90" s="203" t="s">
        <v>552</v>
      </c>
      <c r="C90" s="10" t="s">
        <v>581</v>
      </c>
      <c r="D90" s="10" t="s">
        <v>582</v>
      </c>
      <c r="E90" s="19" t="s">
        <v>584</v>
      </c>
      <c r="F90" s="10" t="s">
        <v>571</v>
      </c>
      <c r="G90" s="19" t="s">
        <v>572</v>
      </c>
      <c r="H90" s="10" t="s">
        <v>562</v>
      </c>
      <c r="I90" s="10" t="s">
        <v>559</v>
      </c>
      <c r="J90" s="19" t="s">
        <v>584</v>
      </c>
    </row>
    <row r="91" spans="1:10" ht="18.75" customHeight="1">
      <c r="A91" s="67" t="s">
        <v>84</v>
      </c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8.75" customHeight="1">
      <c r="A92" s="202" t="s">
        <v>515</v>
      </c>
      <c r="B92" s="203" t="s">
        <v>552</v>
      </c>
      <c r="C92" s="10" t="s">
        <v>553</v>
      </c>
      <c r="D92" s="10" t="s">
        <v>554</v>
      </c>
      <c r="E92" s="19" t="s">
        <v>555</v>
      </c>
      <c r="F92" s="10" t="s">
        <v>556</v>
      </c>
      <c r="G92" s="19" t="s">
        <v>557</v>
      </c>
      <c r="H92" s="10" t="s">
        <v>558</v>
      </c>
      <c r="I92" s="10" t="s">
        <v>559</v>
      </c>
      <c r="J92" s="19" t="s">
        <v>555</v>
      </c>
    </row>
    <row r="93" spans="1:10" ht="18.75" customHeight="1">
      <c r="A93" s="202" t="s">
        <v>515</v>
      </c>
      <c r="B93" s="203" t="s">
        <v>552</v>
      </c>
      <c r="C93" s="10" t="s">
        <v>553</v>
      </c>
      <c r="D93" s="10" t="s">
        <v>554</v>
      </c>
      <c r="E93" s="19" t="s">
        <v>560</v>
      </c>
      <c r="F93" s="10" t="s">
        <v>556</v>
      </c>
      <c r="G93" s="19" t="s">
        <v>561</v>
      </c>
      <c r="H93" s="10" t="s">
        <v>562</v>
      </c>
      <c r="I93" s="10" t="s">
        <v>559</v>
      </c>
      <c r="J93" s="19" t="s">
        <v>560</v>
      </c>
    </row>
    <row r="94" spans="1:10" ht="18.75" customHeight="1">
      <c r="A94" s="202" t="s">
        <v>515</v>
      </c>
      <c r="B94" s="203" t="s">
        <v>552</v>
      </c>
      <c r="C94" s="10" t="s">
        <v>553</v>
      </c>
      <c r="D94" s="10" t="s">
        <v>554</v>
      </c>
      <c r="E94" s="19" t="s">
        <v>563</v>
      </c>
      <c r="F94" s="10" t="s">
        <v>556</v>
      </c>
      <c r="G94" s="19" t="s">
        <v>557</v>
      </c>
      <c r="H94" s="10" t="s">
        <v>558</v>
      </c>
      <c r="I94" s="10" t="s">
        <v>559</v>
      </c>
      <c r="J94" s="19" t="s">
        <v>702</v>
      </c>
    </row>
    <row r="95" spans="1:10" ht="18.75" customHeight="1">
      <c r="A95" s="202" t="s">
        <v>515</v>
      </c>
      <c r="B95" s="203" t="s">
        <v>552</v>
      </c>
      <c r="C95" s="10" t="s">
        <v>553</v>
      </c>
      <c r="D95" s="10" t="s">
        <v>554</v>
      </c>
      <c r="E95" s="19" t="s">
        <v>703</v>
      </c>
      <c r="F95" s="10" t="s">
        <v>556</v>
      </c>
      <c r="G95" s="19" t="s">
        <v>714</v>
      </c>
      <c r="H95" s="10" t="s">
        <v>613</v>
      </c>
      <c r="I95" s="10" t="s">
        <v>559</v>
      </c>
      <c r="J95" s="19" t="s">
        <v>705</v>
      </c>
    </row>
    <row r="96" spans="1:10" ht="18.75" customHeight="1">
      <c r="A96" s="202" t="s">
        <v>515</v>
      </c>
      <c r="B96" s="203" t="s">
        <v>552</v>
      </c>
      <c r="C96" s="10" t="s">
        <v>553</v>
      </c>
      <c r="D96" s="10" t="s">
        <v>564</v>
      </c>
      <c r="E96" s="19" t="s">
        <v>565</v>
      </c>
      <c r="F96" s="10" t="s">
        <v>556</v>
      </c>
      <c r="G96" s="19" t="s">
        <v>566</v>
      </c>
      <c r="H96" s="10" t="s">
        <v>562</v>
      </c>
      <c r="I96" s="10" t="s">
        <v>559</v>
      </c>
      <c r="J96" s="19" t="s">
        <v>706</v>
      </c>
    </row>
    <row r="97" spans="1:10" ht="18.75" customHeight="1">
      <c r="A97" s="202" t="s">
        <v>515</v>
      </c>
      <c r="B97" s="203" t="s">
        <v>552</v>
      </c>
      <c r="C97" s="10" t="s">
        <v>553</v>
      </c>
      <c r="D97" s="10" t="s">
        <v>564</v>
      </c>
      <c r="E97" s="19" t="s">
        <v>567</v>
      </c>
      <c r="F97" s="10" t="s">
        <v>556</v>
      </c>
      <c r="G97" s="19" t="s">
        <v>568</v>
      </c>
      <c r="H97" s="10" t="s">
        <v>562</v>
      </c>
      <c r="I97" s="10" t="s">
        <v>559</v>
      </c>
      <c r="J97" s="19" t="s">
        <v>707</v>
      </c>
    </row>
    <row r="98" spans="1:10" ht="18.75" customHeight="1">
      <c r="A98" s="202" t="s">
        <v>515</v>
      </c>
      <c r="B98" s="203" t="s">
        <v>552</v>
      </c>
      <c r="C98" s="10" t="s">
        <v>553</v>
      </c>
      <c r="D98" s="10" t="s">
        <v>569</v>
      </c>
      <c r="E98" s="19" t="s">
        <v>570</v>
      </c>
      <c r="F98" s="10" t="s">
        <v>571</v>
      </c>
      <c r="G98" s="19" t="s">
        <v>572</v>
      </c>
      <c r="H98" s="10" t="s">
        <v>562</v>
      </c>
      <c r="I98" s="10" t="s">
        <v>559</v>
      </c>
      <c r="J98" s="19" t="s">
        <v>708</v>
      </c>
    </row>
    <row r="99" spans="1:10" ht="18.75" customHeight="1">
      <c r="A99" s="202" t="s">
        <v>515</v>
      </c>
      <c r="B99" s="203" t="s">
        <v>552</v>
      </c>
      <c r="C99" s="10" t="s">
        <v>553</v>
      </c>
      <c r="D99" s="10" t="s">
        <v>569</v>
      </c>
      <c r="E99" s="19" t="s">
        <v>573</v>
      </c>
      <c r="F99" s="10" t="s">
        <v>556</v>
      </c>
      <c r="G99" s="19" t="s">
        <v>574</v>
      </c>
      <c r="H99" s="10" t="s">
        <v>562</v>
      </c>
      <c r="I99" s="10" t="s">
        <v>559</v>
      </c>
      <c r="J99" s="19" t="s">
        <v>709</v>
      </c>
    </row>
    <row r="100" spans="1:10" ht="18.75" customHeight="1">
      <c r="A100" s="202" t="s">
        <v>515</v>
      </c>
      <c r="B100" s="203" t="s">
        <v>552</v>
      </c>
      <c r="C100" s="10" t="s">
        <v>575</v>
      </c>
      <c r="D100" s="10" t="s">
        <v>576</v>
      </c>
      <c r="E100" s="19" t="s">
        <v>577</v>
      </c>
      <c r="F100" s="10" t="s">
        <v>556</v>
      </c>
      <c r="G100" s="19" t="s">
        <v>710</v>
      </c>
      <c r="H100" s="10" t="s">
        <v>562</v>
      </c>
      <c r="I100" s="10" t="s">
        <v>559</v>
      </c>
      <c r="J100" s="19" t="s">
        <v>711</v>
      </c>
    </row>
    <row r="101" spans="1:10" ht="18.75" customHeight="1">
      <c r="A101" s="202" t="s">
        <v>515</v>
      </c>
      <c r="B101" s="203" t="s">
        <v>552</v>
      </c>
      <c r="C101" s="10" t="s">
        <v>575</v>
      </c>
      <c r="D101" s="10" t="s">
        <v>576</v>
      </c>
      <c r="E101" s="19" t="s">
        <v>579</v>
      </c>
      <c r="F101" s="10" t="s">
        <v>556</v>
      </c>
      <c r="G101" s="19" t="s">
        <v>580</v>
      </c>
      <c r="H101" s="10" t="s">
        <v>562</v>
      </c>
      <c r="I101" s="10" t="s">
        <v>559</v>
      </c>
      <c r="J101" s="19" t="s">
        <v>712</v>
      </c>
    </row>
    <row r="102" spans="1:10" ht="18.75" customHeight="1">
      <c r="A102" s="202" t="s">
        <v>515</v>
      </c>
      <c r="B102" s="203" t="s">
        <v>552</v>
      </c>
      <c r="C102" s="10" t="s">
        <v>581</v>
      </c>
      <c r="D102" s="10" t="s">
        <v>582</v>
      </c>
      <c r="E102" s="19" t="s">
        <v>583</v>
      </c>
      <c r="F102" s="10" t="s">
        <v>556</v>
      </c>
      <c r="G102" s="19" t="s">
        <v>572</v>
      </c>
      <c r="H102" s="10" t="s">
        <v>562</v>
      </c>
      <c r="I102" s="10" t="s">
        <v>559</v>
      </c>
      <c r="J102" s="19" t="s">
        <v>583</v>
      </c>
    </row>
    <row r="103" spans="1:10" ht="18.75" customHeight="1">
      <c r="A103" s="202" t="s">
        <v>515</v>
      </c>
      <c r="B103" s="203" t="s">
        <v>552</v>
      </c>
      <c r="C103" s="10" t="s">
        <v>581</v>
      </c>
      <c r="D103" s="10" t="s">
        <v>582</v>
      </c>
      <c r="E103" s="19" t="s">
        <v>584</v>
      </c>
      <c r="F103" s="10" t="s">
        <v>571</v>
      </c>
      <c r="G103" s="19" t="s">
        <v>572</v>
      </c>
      <c r="H103" s="10" t="s">
        <v>562</v>
      </c>
      <c r="I103" s="10" t="s">
        <v>559</v>
      </c>
      <c r="J103" s="19" t="s">
        <v>584</v>
      </c>
    </row>
    <row r="104" spans="1:10" ht="18.75" customHeight="1">
      <c r="A104" s="67" t="s">
        <v>86</v>
      </c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ht="18.75" customHeight="1">
      <c r="A105" s="202" t="s">
        <v>517</v>
      </c>
      <c r="B105" s="203" t="s">
        <v>552</v>
      </c>
      <c r="C105" s="10" t="s">
        <v>553</v>
      </c>
      <c r="D105" s="10" t="s">
        <v>554</v>
      </c>
      <c r="E105" s="19" t="s">
        <v>555</v>
      </c>
      <c r="F105" s="10" t="s">
        <v>556</v>
      </c>
      <c r="G105" s="19" t="s">
        <v>566</v>
      </c>
      <c r="H105" s="10" t="s">
        <v>558</v>
      </c>
      <c r="I105" s="10" t="s">
        <v>559</v>
      </c>
      <c r="J105" s="19" t="s">
        <v>555</v>
      </c>
    </row>
    <row r="106" spans="1:10" ht="18.75" customHeight="1">
      <c r="A106" s="202" t="s">
        <v>517</v>
      </c>
      <c r="B106" s="203" t="s">
        <v>552</v>
      </c>
      <c r="C106" s="10" t="s">
        <v>553</v>
      </c>
      <c r="D106" s="10" t="s">
        <v>554</v>
      </c>
      <c r="E106" s="19" t="s">
        <v>560</v>
      </c>
      <c r="F106" s="10" t="s">
        <v>556</v>
      </c>
      <c r="G106" s="19" t="s">
        <v>561</v>
      </c>
      <c r="H106" s="10" t="s">
        <v>562</v>
      </c>
      <c r="I106" s="10" t="s">
        <v>559</v>
      </c>
      <c r="J106" s="19" t="s">
        <v>560</v>
      </c>
    </row>
    <row r="107" spans="1:10" ht="18.75" customHeight="1">
      <c r="A107" s="202" t="s">
        <v>517</v>
      </c>
      <c r="B107" s="203" t="s">
        <v>552</v>
      </c>
      <c r="C107" s="10" t="s">
        <v>553</v>
      </c>
      <c r="D107" s="10" t="s">
        <v>554</v>
      </c>
      <c r="E107" s="19" t="s">
        <v>563</v>
      </c>
      <c r="F107" s="10" t="s">
        <v>556</v>
      </c>
      <c r="G107" s="19" t="s">
        <v>566</v>
      </c>
      <c r="H107" s="10" t="s">
        <v>558</v>
      </c>
      <c r="I107" s="10" t="s">
        <v>559</v>
      </c>
      <c r="J107" s="19" t="s">
        <v>702</v>
      </c>
    </row>
    <row r="108" spans="1:10" ht="18.75" customHeight="1">
      <c r="A108" s="202" t="s">
        <v>517</v>
      </c>
      <c r="B108" s="203" t="s">
        <v>552</v>
      </c>
      <c r="C108" s="10" t="s">
        <v>553</v>
      </c>
      <c r="D108" s="10" t="s">
        <v>554</v>
      </c>
      <c r="E108" s="19" t="s">
        <v>703</v>
      </c>
      <c r="F108" s="10" t="s">
        <v>556</v>
      </c>
      <c r="G108" s="19" t="s">
        <v>715</v>
      </c>
      <c r="H108" s="10" t="s">
        <v>613</v>
      </c>
      <c r="I108" s="10" t="s">
        <v>559</v>
      </c>
      <c r="J108" s="19" t="s">
        <v>705</v>
      </c>
    </row>
    <row r="109" spans="1:10" ht="18.75" customHeight="1">
      <c r="A109" s="202" t="s">
        <v>517</v>
      </c>
      <c r="B109" s="203" t="s">
        <v>552</v>
      </c>
      <c r="C109" s="10" t="s">
        <v>553</v>
      </c>
      <c r="D109" s="10" t="s">
        <v>564</v>
      </c>
      <c r="E109" s="19" t="s">
        <v>565</v>
      </c>
      <c r="F109" s="10" t="s">
        <v>556</v>
      </c>
      <c r="G109" s="19" t="s">
        <v>566</v>
      </c>
      <c r="H109" s="10" t="s">
        <v>562</v>
      </c>
      <c r="I109" s="10" t="s">
        <v>559</v>
      </c>
      <c r="J109" s="19" t="s">
        <v>706</v>
      </c>
    </row>
    <row r="110" spans="1:10" ht="18.75" customHeight="1">
      <c r="A110" s="202" t="s">
        <v>517</v>
      </c>
      <c r="B110" s="203" t="s">
        <v>552</v>
      </c>
      <c r="C110" s="10" t="s">
        <v>553</v>
      </c>
      <c r="D110" s="10" t="s">
        <v>564</v>
      </c>
      <c r="E110" s="19" t="s">
        <v>567</v>
      </c>
      <c r="F110" s="10" t="s">
        <v>556</v>
      </c>
      <c r="G110" s="19" t="s">
        <v>566</v>
      </c>
      <c r="H110" s="10" t="s">
        <v>562</v>
      </c>
      <c r="I110" s="10" t="s">
        <v>559</v>
      </c>
      <c r="J110" s="19" t="s">
        <v>707</v>
      </c>
    </row>
    <row r="111" spans="1:10" ht="18.75" customHeight="1">
      <c r="A111" s="202" t="s">
        <v>517</v>
      </c>
      <c r="B111" s="203" t="s">
        <v>552</v>
      </c>
      <c r="C111" s="10" t="s">
        <v>553</v>
      </c>
      <c r="D111" s="10" t="s">
        <v>569</v>
      </c>
      <c r="E111" s="19" t="s">
        <v>570</v>
      </c>
      <c r="F111" s="10" t="s">
        <v>556</v>
      </c>
      <c r="G111" s="19" t="s">
        <v>566</v>
      </c>
      <c r="H111" s="10" t="s">
        <v>562</v>
      </c>
      <c r="I111" s="10" t="s">
        <v>559</v>
      </c>
      <c r="J111" s="19" t="s">
        <v>708</v>
      </c>
    </row>
    <row r="112" spans="1:10" ht="18.75" customHeight="1">
      <c r="A112" s="202" t="s">
        <v>517</v>
      </c>
      <c r="B112" s="203" t="s">
        <v>552</v>
      </c>
      <c r="C112" s="10" t="s">
        <v>553</v>
      </c>
      <c r="D112" s="10" t="s">
        <v>569</v>
      </c>
      <c r="E112" s="19" t="s">
        <v>573</v>
      </c>
      <c r="F112" s="10" t="s">
        <v>556</v>
      </c>
      <c r="G112" s="19" t="s">
        <v>716</v>
      </c>
      <c r="H112" s="10" t="s">
        <v>562</v>
      </c>
      <c r="I112" s="10" t="s">
        <v>559</v>
      </c>
      <c r="J112" s="19" t="s">
        <v>709</v>
      </c>
    </row>
    <row r="113" spans="1:10" ht="18.75" customHeight="1">
      <c r="A113" s="202" t="s">
        <v>517</v>
      </c>
      <c r="B113" s="203" t="s">
        <v>552</v>
      </c>
      <c r="C113" s="10" t="s">
        <v>575</v>
      </c>
      <c r="D113" s="10" t="s">
        <v>576</v>
      </c>
      <c r="E113" s="19" t="s">
        <v>577</v>
      </c>
      <c r="F113" s="10" t="s">
        <v>571</v>
      </c>
      <c r="G113" s="19" t="s">
        <v>566</v>
      </c>
      <c r="H113" s="10" t="s">
        <v>562</v>
      </c>
      <c r="I113" s="10" t="s">
        <v>559</v>
      </c>
      <c r="J113" s="19" t="s">
        <v>711</v>
      </c>
    </row>
    <row r="114" spans="1:10" ht="18.75" customHeight="1">
      <c r="A114" s="202" t="s">
        <v>517</v>
      </c>
      <c r="B114" s="203" t="s">
        <v>552</v>
      </c>
      <c r="C114" s="10" t="s">
        <v>575</v>
      </c>
      <c r="D114" s="10" t="s">
        <v>576</v>
      </c>
      <c r="E114" s="19" t="s">
        <v>579</v>
      </c>
      <c r="F114" s="10" t="s">
        <v>556</v>
      </c>
      <c r="G114" s="19" t="s">
        <v>566</v>
      </c>
      <c r="H114" s="10" t="s">
        <v>562</v>
      </c>
      <c r="I114" s="10" t="s">
        <v>559</v>
      </c>
      <c r="J114" s="19" t="s">
        <v>712</v>
      </c>
    </row>
    <row r="115" spans="1:10" ht="18.75" customHeight="1">
      <c r="A115" s="202" t="s">
        <v>517</v>
      </c>
      <c r="B115" s="203" t="s">
        <v>552</v>
      </c>
      <c r="C115" s="10" t="s">
        <v>581</v>
      </c>
      <c r="D115" s="10" t="s">
        <v>582</v>
      </c>
      <c r="E115" s="19" t="s">
        <v>583</v>
      </c>
      <c r="F115" s="10" t="s">
        <v>571</v>
      </c>
      <c r="G115" s="19" t="s">
        <v>566</v>
      </c>
      <c r="H115" s="10" t="s">
        <v>562</v>
      </c>
      <c r="I115" s="10" t="s">
        <v>559</v>
      </c>
      <c r="J115" s="19" t="s">
        <v>583</v>
      </c>
    </row>
    <row r="116" spans="1:10" ht="18.75" customHeight="1">
      <c r="A116" s="202" t="s">
        <v>517</v>
      </c>
      <c r="B116" s="203" t="s">
        <v>552</v>
      </c>
      <c r="C116" s="10" t="s">
        <v>581</v>
      </c>
      <c r="D116" s="10" t="s">
        <v>582</v>
      </c>
      <c r="E116" s="19" t="s">
        <v>584</v>
      </c>
      <c r="F116" s="10" t="s">
        <v>571</v>
      </c>
      <c r="G116" s="19" t="s">
        <v>572</v>
      </c>
      <c r="H116" s="10" t="s">
        <v>562</v>
      </c>
      <c r="I116" s="10" t="s">
        <v>559</v>
      </c>
      <c r="J116" s="19" t="s">
        <v>584</v>
      </c>
    </row>
    <row r="117" spans="1:10" ht="18.75" customHeight="1">
      <c r="A117" s="67" t="s">
        <v>88</v>
      </c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ht="18.75" customHeight="1">
      <c r="A118" s="202" t="s">
        <v>519</v>
      </c>
      <c r="B118" s="203" t="s">
        <v>552</v>
      </c>
      <c r="C118" s="10" t="s">
        <v>553</v>
      </c>
      <c r="D118" s="10" t="s">
        <v>554</v>
      </c>
      <c r="E118" s="19" t="s">
        <v>555</v>
      </c>
      <c r="F118" s="10" t="s">
        <v>556</v>
      </c>
      <c r="G118" s="19" t="s">
        <v>557</v>
      </c>
      <c r="H118" s="10" t="s">
        <v>558</v>
      </c>
      <c r="I118" s="10" t="s">
        <v>559</v>
      </c>
      <c r="J118" s="19" t="s">
        <v>555</v>
      </c>
    </row>
    <row r="119" spans="1:10" ht="18.75" customHeight="1">
      <c r="A119" s="202" t="s">
        <v>519</v>
      </c>
      <c r="B119" s="203" t="s">
        <v>552</v>
      </c>
      <c r="C119" s="10" t="s">
        <v>553</v>
      </c>
      <c r="D119" s="10" t="s">
        <v>554</v>
      </c>
      <c r="E119" s="19" t="s">
        <v>560</v>
      </c>
      <c r="F119" s="10" t="s">
        <v>556</v>
      </c>
      <c r="G119" s="19" t="s">
        <v>561</v>
      </c>
      <c r="H119" s="10" t="s">
        <v>562</v>
      </c>
      <c r="I119" s="10" t="s">
        <v>559</v>
      </c>
      <c r="J119" s="19" t="s">
        <v>560</v>
      </c>
    </row>
    <row r="120" spans="1:10" ht="18.75" customHeight="1">
      <c r="A120" s="202" t="s">
        <v>519</v>
      </c>
      <c r="B120" s="203" t="s">
        <v>552</v>
      </c>
      <c r="C120" s="10" t="s">
        <v>553</v>
      </c>
      <c r="D120" s="10" t="s">
        <v>554</v>
      </c>
      <c r="E120" s="19" t="s">
        <v>563</v>
      </c>
      <c r="F120" s="10" t="s">
        <v>556</v>
      </c>
      <c r="G120" s="19" t="s">
        <v>557</v>
      </c>
      <c r="H120" s="10" t="s">
        <v>558</v>
      </c>
      <c r="I120" s="10" t="s">
        <v>559</v>
      </c>
      <c r="J120" s="19" t="s">
        <v>702</v>
      </c>
    </row>
    <row r="121" spans="1:10" ht="18.75" customHeight="1">
      <c r="A121" s="202" t="s">
        <v>519</v>
      </c>
      <c r="B121" s="203" t="s">
        <v>552</v>
      </c>
      <c r="C121" s="10" t="s">
        <v>553</v>
      </c>
      <c r="D121" s="10" t="s">
        <v>554</v>
      </c>
      <c r="E121" s="19" t="s">
        <v>703</v>
      </c>
      <c r="F121" s="10" t="s">
        <v>556</v>
      </c>
      <c r="G121" s="19" t="s">
        <v>714</v>
      </c>
      <c r="H121" s="10" t="s">
        <v>613</v>
      </c>
      <c r="I121" s="10" t="s">
        <v>559</v>
      </c>
      <c r="J121" s="19" t="s">
        <v>705</v>
      </c>
    </row>
    <row r="122" spans="1:10" ht="18.75" customHeight="1">
      <c r="A122" s="202" t="s">
        <v>519</v>
      </c>
      <c r="B122" s="203" t="s">
        <v>552</v>
      </c>
      <c r="C122" s="10" t="s">
        <v>553</v>
      </c>
      <c r="D122" s="10" t="s">
        <v>564</v>
      </c>
      <c r="E122" s="19" t="s">
        <v>565</v>
      </c>
      <c r="F122" s="10" t="s">
        <v>556</v>
      </c>
      <c r="G122" s="19" t="s">
        <v>566</v>
      </c>
      <c r="H122" s="10" t="s">
        <v>562</v>
      </c>
      <c r="I122" s="10" t="s">
        <v>559</v>
      </c>
      <c r="J122" s="19" t="s">
        <v>706</v>
      </c>
    </row>
    <row r="123" spans="1:10" ht="18.75" customHeight="1">
      <c r="A123" s="202" t="s">
        <v>519</v>
      </c>
      <c r="B123" s="203" t="s">
        <v>552</v>
      </c>
      <c r="C123" s="10" t="s">
        <v>553</v>
      </c>
      <c r="D123" s="10" t="s">
        <v>564</v>
      </c>
      <c r="E123" s="19" t="s">
        <v>567</v>
      </c>
      <c r="F123" s="10" t="s">
        <v>556</v>
      </c>
      <c r="G123" s="19" t="s">
        <v>568</v>
      </c>
      <c r="H123" s="10" t="s">
        <v>562</v>
      </c>
      <c r="I123" s="10" t="s">
        <v>559</v>
      </c>
      <c r="J123" s="19" t="s">
        <v>707</v>
      </c>
    </row>
    <row r="124" spans="1:10" ht="18.75" customHeight="1">
      <c r="A124" s="202" t="s">
        <v>519</v>
      </c>
      <c r="B124" s="203" t="s">
        <v>552</v>
      </c>
      <c r="C124" s="10" t="s">
        <v>553</v>
      </c>
      <c r="D124" s="10" t="s">
        <v>569</v>
      </c>
      <c r="E124" s="19" t="s">
        <v>570</v>
      </c>
      <c r="F124" s="10" t="s">
        <v>571</v>
      </c>
      <c r="G124" s="19" t="s">
        <v>572</v>
      </c>
      <c r="H124" s="10" t="s">
        <v>562</v>
      </c>
      <c r="I124" s="10" t="s">
        <v>559</v>
      </c>
      <c r="J124" s="19" t="s">
        <v>708</v>
      </c>
    </row>
    <row r="125" spans="1:10" ht="18.75" customHeight="1">
      <c r="A125" s="202" t="s">
        <v>519</v>
      </c>
      <c r="B125" s="203" t="s">
        <v>552</v>
      </c>
      <c r="C125" s="10" t="s">
        <v>553</v>
      </c>
      <c r="D125" s="10" t="s">
        <v>569</v>
      </c>
      <c r="E125" s="19" t="s">
        <v>573</v>
      </c>
      <c r="F125" s="10" t="s">
        <v>556</v>
      </c>
      <c r="G125" s="19" t="s">
        <v>574</v>
      </c>
      <c r="H125" s="10" t="s">
        <v>562</v>
      </c>
      <c r="I125" s="10" t="s">
        <v>559</v>
      </c>
      <c r="J125" s="19" t="s">
        <v>709</v>
      </c>
    </row>
    <row r="126" spans="1:10" ht="18.75" customHeight="1">
      <c r="A126" s="202" t="s">
        <v>519</v>
      </c>
      <c r="B126" s="203" t="s">
        <v>552</v>
      </c>
      <c r="C126" s="10" t="s">
        <v>575</v>
      </c>
      <c r="D126" s="10" t="s">
        <v>576</v>
      </c>
      <c r="E126" s="19" t="s">
        <v>577</v>
      </c>
      <c r="F126" s="10" t="s">
        <v>556</v>
      </c>
      <c r="G126" s="19" t="s">
        <v>710</v>
      </c>
      <c r="H126" s="10" t="s">
        <v>562</v>
      </c>
      <c r="I126" s="10" t="s">
        <v>559</v>
      </c>
      <c r="J126" s="19" t="s">
        <v>711</v>
      </c>
    </row>
    <row r="127" spans="1:10" ht="18.75" customHeight="1">
      <c r="A127" s="202" t="s">
        <v>519</v>
      </c>
      <c r="B127" s="203" t="s">
        <v>552</v>
      </c>
      <c r="C127" s="10" t="s">
        <v>575</v>
      </c>
      <c r="D127" s="10" t="s">
        <v>576</v>
      </c>
      <c r="E127" s="19" t="s">
        <v>579</v>
      </c>
      <c r="F127" s="10" t="s">
        <v>556</v>
      </c>
      <c r="G127" s="19" t="s">
        <v>580</v>
      </c>
      <c r="H127" s="10" t="s">
        <v>562</v>
      </c>
      <c r="I127" s="10" t="s">
        <v>559</v>
      </c>
      <c r="J127" s="19" t="s">
        <v>712</v>
      </c>
    </row>
    <row r="128" spans="1:10" ht="18.75" customHeight="1">
      <c r="A128" s="202" t="s">
        <v>519</v>
      </c>
      <c r="B128" s="203" t="s">
        <v>552</v>
      </c>
      <c r="C128" s="10" t="s">
        <v>581</v>
      </c>
      <c r="D128" s="10" t="s">
        <v>582</v>
      </c>
      <c r="E128" s="19" t="s">
        <v>583</v>
      </c>
      <c r="F128" s="10" t="s">
        <v>556</v>
      </c>
      <c r="G128" s="19" t="s">
        <v>572</v>
      </c>
      <c r="H128" s="10" t="s">
        <v>562</v>
      </c>
      <c r="I128" s="10" t="s">
        <v>559</v>
      </c>
      <c r="J128" s="19" t="s">
        <v>583</v>
      </c>
    </row>
    <row r="129" spans="1:10" ht="18.75" customHeight="1">
      <c r="A129" s="202" t="s">
        <v>519</v>
      </c>
      <c r="B129" s="203" t="s">
        <v>552</v>
      </c>
      <c r="C129" s="10" t="s">
        <v>581</v>
      </c>
      <c r="D129" s="10" t="s">
        <v>582</v>
      </c>
      <c r="E129" s="19" t="s">
        <v>584</v>
      </c>
      <c r="F129" s="10" t="s">
        <v>571</v>
      </c>
      <c r="G129" s="19" t="s">
        <v>572</v>
      </c>
      <c r="H129" s="10" t="s">
        <v>562</v>
      </c>
      <c r="I129" s="10" t="s">
        <v>559</v>
      </c>
      <c r="J129" s="19" t="s">
        <v>584</v>
      </c>
    </row>
    <row r="130" spans="1:10" ht="18.75" customHeight="1">
      <c r="A130" s="67" t="s">
        <v>90</v>
      </c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ht="18.75" customHeight="1">
      <c r="A131" s="202" t="s">
        <v>523</v>
      </c>
      <c r="B131" s="203" t="s">
        <v>552</v>
      </c>
      <c r="C131" s="10" t="s">
        <v>553</v>
      </c>
      <c r="D131" s="10" t="s">
        <v>554</v>
      </c>
      <c r="E131" s="19" t="s">
        <v>555</v>
      </c>
      <c r="F131" s="10" t="s">
        <v>556</v>
      </c>
      <c r="G131" s="19" t="s">
        <v>557</v>
      </c>
      <c r="H131" s="10" t="s">
        <v>558</v>
      </c>
      <c r="I131" s="10" t="s">
        <v>559</v>
      </c>
      <c r="J131" s="19" t="s">
        <v>555</v>
      </c>
    </row>
    <row r="132" spans="1:10" ht="18.75" customHeight="1">
      <c r="A132" s="202" t="s">
        <v>523</v>
      </c>
      <c r="B132" s="203" t="s">
        <v>552</v>
      </c>
      <c r="C132" s="10" t="s">
        <v>553</v>
      </c>
      <c r="D132" s="10" t="s">
        <v>554</v>
      </c>
      <c r="E132" s="19" t="s">
        <v>560</v>
      </c>
      <c r="F132" s="10" t="s">
        <v>556</v>
      </c>
      <c r="G132" s="19" t="s">
        <v>561</v>
      </c>
      <c r="H132" s="10" t="s">
        <v>562</v>
      </c>
      <c r="I132" s="10" t="s">
        <v>559</v>
      </c>
      <c r="J132" s="19" t="s">
        <v>560</v>
      </c>
    </row>
    <row r="133" spans="1:10" ht="18.75" customHeight="1">
      <c r="A133" s="202" t="s">
        <v>523</v>
      </c>
      <c r="B133" s="203" t="s">
        <v>552</v>
      </c>
      <c r="C133" s="10" t="s">
        <v>553</v>
      </c>
      <c r="D133" s="10" t="s">
        <v>554</v>
      </c>
      <c r="E133" s="19" t="s">
        <v>563</v>
      </c>
      <c r="F133" s="10" t="s">
        <v>556</v>
      </c>
      <c r="G133" s="19" t="s">
        <v>557</v>
      </c>
      <c r="H133" s="10" t="s">
        <v>558</v>
      </c>
      <c r="I133" s="10" t="s">
        <v>559</v>
      </c>
      <c r="J133" s="19" t="s">
        <v>702</v>
      </c>
    </row>
    <row r="134" spans="1:10" ht="18.75" customHeight="1">
      <c r="A134" s="202" t="s">
        <v>523</v>
      </c>
      <c r="B134" s="203" t="s">
        <v>552</v>
      </c>
      <c r="C134" s="10" t="s">
        <v>553</v>
      </c>
      <c r="D134" s="10" t="s">
        <v>554</v>
      </c>
      <c r="E134" s="19" t="s">
        <v>703</v>
      </c>
      <c r="F134" s="10" t="s">
        <v>556</v>
      </c>
      <c r="G134" s="19" t="s">
        <v>714</v>
      </c>
      <c r="H134" s="10" t="s">
        <v>613</v>
      </c>
      <c r="I134" s="10" t="s">
        <v>559</v>
      </c>
      <c r="J134" s="19" t="s">
        <v>705</v>
      </c>
    </row>
    <row r="135" spans="1:10" ht="18.75" customHeight="1">
      <c r="A135" s="202" t="s">
        <v>523</v>
      </c>
      <c r="B135" s="203" t="s">
        <v>552</v>
      </c>
      <c r="C135" s="10" t="s">
        <v>553</v>
      </c>
      <c r="D135" s="10" t="s">
        <v>564</v>
      </c>
      <c r="E135" s="19" t="s">
        <v>565</v>
      </c>
      <c r="F135" s="10" t="s">
        <v>556</v>
      </c>
      <c r="G135" s="19" t="s">
        <v>566</v>
      </c>
      <c r="H135" s="10" t="s">
        <v>562</v>
      </c>
      <c r="I135" s="10" t="s">
        <v>559</v>
      </c>
      <c r="J135" s="19" t="s">
        <v>706</v>
      </c>
    </row>
    <row r="136" spans="1:10" ht="18.75" customHeight="1">
      <c r="A136" s="202" t="s">
        <v>523</v>
      </c>
      <c r="B136" s="203" t="s">
        <v>552</v>
      </c>
      <c r="C136" s="10" t="s">
        <v>553</v>
      </c>
      <c r="D136" s="10" t="s">
        <v>564</v>
      </c>
      <c r="E136" s="19" t="s">
        <v>567</v>
      </c>
      <c r="F136" s="10" t="s">
        <v>556</v>
      </c>
      <c r="G136" s="19" t="s">
        <v>568</v>
      </c>
      <c r="H136" s="10" t="s">
        <v>562</v>
      </c>
      <c r="I136" s="10" t="s">
        <v>559</v>
      </c>
      <c r="J136" s="19" t="s">
        <v>707</v>
      </c>
    </row>
    <row r="137" spans="1:10" ht="18.75" customHeight="1">
      <c r="A137" s="202" t="s">
        <v>523</v>
      </c>
      <c r="B137" s="203" t="s">
        <v>552</v>
      </c>
      <c r="C137" s="10" t="s">
        <v>553</v>
      </c>
      <c r="D137" s="10" t="s">
        <v>569</v>
      </c>
      <c r="E137" s="19" t="s">
        <v>570</v>
      </c>
      <c r="F137" s="10" t="s">
        <v>571</v>
      </c>
      <c r="G137" s="19" t="s">
        <v>572</v>
      </c>
      <c r="H137" s="10" t="s">
        <v>562</v>
      </c>
      <c r="I137" s="10" t="s">
        <v>559</v>
      </c>
      <c r="J137" s="19" t="s">
        <v>708</v>
      </c>
    </row>
    <row r="138" spans="1:10" ht="18.75" customHeight="1">
      <c r="A138" s="202" t="s">
        <v>523</v>
      </c>
      <c r="B138" s="203" t="s">
        <v>552</v>
      </c>
      <c r="C138" s="10" t="s">
        <v>553</v>
      </c>
      <c r="D138" s="10" t="s">
        <v>569</v>
      </c>
      <c r="E138" s="19" t="s">
        <v>573</v>
      </c>
      <c r="F138" s="10" t="s">
        <v>556</v>
      </c>
      <c r="G138" s="19" t="s">
        <v>574</v>
      </c>
      <c r="H138" s="10" t="s">
        <v>562</v>
      </c>
      <c r="I138" s="10" t="s">
        <v>559</v>
      </c>
      <c r="J138" s="19" t="s">
        <v>709</v>
      </c>
    </row>
    <row r="139" spans="1:10" ht="18.75" customHeight="1">
      <c r="A139" s="202" t="s">
        <v>523</v>
      </c>
      <c r="B139" s="203" t="s">
        <v>552</v>
      </c>
      <c r="C139" s="10" t="s">
        <v>575</v>
      </c>
      <c r="D139" s="10" t="s">
        <v>576</v>
      </c>
      <c r="E139" s="19" t="s">
        <v>577</v>
      </c>
      <c r="F139" s="10" t="s">
        <v>556</v>
      </c>
      <c r="G139" s="19" t="s">
        <v>710</v>
      </c>
      <c r="H139" s="10" t="s">
        <v>562</v>
      </c>
      <c r="I139" s="10" t="s">
        <v>559</v>
      </c>
      <c r="J139" s="19" t="s">
        <v>711</v>
      </c>
    </row>
    <row r="140" spans="1:10" ht="18.75" customHeight="1">
      <c r="A140" s="202" t="s">
        <v>523</v>
      </c>
      <c r="B140" s="203" t="s">
        <v>552</v>
      </c>
      <c r="C140" s="10" t="s">
        <v>575</v>
      </c>
      <c r="D140" s="10" t="s">
        <v>576</v>
      </c>
      <c r="E140" s="19" t="s">
        <v>579</v>
      </c>
      <c r="F140" s="10" t="s">
        <v>556</v>
      </c>
      <c r="G140" s="19" t="s">
        <v>580</v>
      </c>
      <c r="H140" s="10" t="s">
        <v>562</v>
      </c>
      <c r="I140" s="10" t="s">
        <v>559</v>
      </c>
      <c r="J140" s="19" t="s">
        <v>712</v>
      </c>
    </row>
    <row r="141" spans="1:10" ht="18.75" customHeight="1">
      <c r="A141" s="202" t="s">
        <v>523</v>
      </c>
      <c r="B141" s="203" t="s">
        <v>552</v>
      </c>
      <c r="C141" s="10" t="s">
        <v>581</v>
      </c>
      <c r="D141" s="10" t="s">
        <v>582</v>
      </c>
      <c r="E141" s="19" t="s">
        <v>583</v>
      </c>
      <c r="F141" s="10" t="s">
        <v>556</v>
      </c>
      <c r="G141" s="19" t="s">
        <v>572</v>
      </c>
      <c r="H141" s="10" t="s">
        <v>562</v>
      </c>
      <c r="I141" s="10" t="s">
        <v>559</v>
      </c>
      <c r="J141" s="19" t="s">
        <v>583</v>
      </c>
    </row>
    <row r="142" spans="1:10" ht="18.75" customHeight="1">
      <c r="A142" s="202" t="s">
        <v>523</v>
      </c>
      <c r="B142" s="203" t="s">
        <v>552</v>
      </c>
      <c r="C142" s="10" t="s">
        <v>581</v>
      </c>
      <c r="D142" s="10" t="s">
        <v>582</v>
      </c>
      <c r="E142" s="19" t="s">
        <v>584</v>
      </c>
      <c r="F142" s="10" t="s">
        <v>571</v>
      </c>
      <c r="G142" s="19" t="s">
        <v>572</v>
      </c>
      <c r="H142" s="10" t="s">
        <v>562</v>
      </c>
      <c r="I142" s="10" t="s">
        <v>559</v>
      </c>
      <c r="J142" s="19" t="s">
        <v>584</v>
      </c>
    </row>
    <row r="143" spans="1:10" ht="18.75" customHeight="1">
      <c r="A143" s="67" t="s">
        <v>92</v>
      </c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8.75" customHeight="1">
      <c r="A144" s="202" t="s">
        <v>525</v>
      </c>
      <c r="B144" s="203" t="s">
        <v>552</v>
      </c>
      <c r="C144" s="10" t="s">
        <v>553</v>
      </c>
      <c r="D144" s="10" t="s">
        <v>554</v>
      </c>
      <c r="E144" s="19" t="s">
        <v>555</v>
      </c>
      <c r="F144" s="10" t="s">
        <v>556</v>
      </c>
      <c r="G144" s="19" t="s">
        <v>557</v>
      </c>
      <c r="H144" s="10" t="s">
        <v>558</v>
      </c>
      <c r="I144" s="10" t="s">
        <v>559</v>
      </c>
      <c r="J144" s="19" t="s">
        <v>555</v>
      </c>
    </row>
    <row r="145" spans="1:10" ht="18.75" customHeight="1">
      <c r="A145" s="202" t="s">
        <v>525</v>
      </c>
      <c r="B145" s="203" t="s">
        <v>552</v>
      </c>
      <c r="C145" s="10" t="s">
        <v>553</v>
      </c>
      <c r="D145" s="10" t="s">
        <v>554</v>
      </c>
      <c r="E145" s="19" t="s">
        <v>560</v>
      </c>
      <c r="F145" s="10" t="s">
        <v>556</v>
      </c>
      <c r="G145" s="19" t="s">
        <v>561</v>
      </c>
      <c r="H145" s="10" t="s">
        <v>562</v>
      </c>
      <c r="I145" s="10" t="s">
        <v>559</v>
      </c>
      <c r="J145" s="19" t="s">
        <v>560</v>
      </c>
    </row>
    <row r="146" spans="1:10" ht="18.75" customHeight="1">
      <c r="A146" s="202" t="s">
        <v>525</v>
      </c>
      <c r="B146" s="203" t="s">
        <v>552</v>
      </c>
      <c r="C146" s="10" t="s">
        <v>553</v>
      </c>
      <c r="D146" s="10" t="s">
        <v>554</v>
      </c>
      <c r="E146" s="19" t="s">
        <v>563</v>
      </c>
      <c r="F146" s="10" t="s">
        <v>556</v>
      </c>
      <c r="G146" s="19" t="s">
        <v>557</v>
      </c>
      <c r="H146" s="10" t="s">
        <v>558</v>
      </c>
      <c r="I146" s="10" t="s">
        <v>559</v>
      </c>
      <c r="J146" s="19" t="s">
        <v>563</v>
      </c>
    </row>
    <row r="147" spans="1:10" ht="18.75" customHeight="1">
      <c r="A147" s="202" t="s">
        <v>525</v>
      </c>
      <c r="B147" s="203" t="s">
        <v>552</v>
      </c>
      <c r="C147" s="10" t="s">
        <v>553</v>
      </c>
      <c r="D147" s="10" t="s">
        <v>554</v>
      </c>
      <c r="E147" s="19" t="s">
        <v>703</v>
      </c>
      <c r="F147" s="10" t="s">
        <v>556</v>
      </c>
      <c r="G147" s="19" t="s">
        <v>717</v>
      </c>
      <c r="H147" s="10" t="s">
        <v>613</v>
      </c>
      <c r="I147" s="10" t="s">
        <v>559</v>
      </c>
      <c r="J147" s="19" t="s">
        <v>703</v>
      </c>
    </row>
    <row r="148" spans="1:10" ht="18.75" customHeight="1">
      <c r="A148" s="202" t="s">
        <v>525</v>
      </c>
      <c r="B148" s="203" t="s">
        <v>552</v>
      </c>
      <c r="C148" s="10" t="s">
        <v>553</v>
      </c>
      <c r="D148" s="10" t="s">
        <v>564</v>
      </c>
      <c r="E148" s="19" t="s">
        <v>565</v>
      </c>
      <c r="F148" s="10" t="s">
        <v>556</v>
      </c>
      <c r="G148" s="19" t="s">
        <v>566</v>
      </c>
      <c r="H148" s="10" t="s">
        <v>562</v>
      </c>
      <c r="I148" s="10" t="s">
        <v>559</v>
      </c>
      <c r="J148" s="19" t="s">
        <v>706</v>
      </c>
    </row>
    <row r="149" spans="1:10" ht="18.75" customHeight="1">
      <c r="A149" s="202" t="s">
        <v>525</v>
      </c>
      <c r="B149" s="203" t="s">
        <v>552</v>
      </c>
      <c r="C149" s="10" t="s">
        <v>553</v>
      </c>
      <c r="D149" s="10" t="s">
        <v>564</v>
      </c>
      <c r="E149" s="19" t="s">
        <v>567</v>
      </c>
      <c r="F149" s="10" t="s">
        <v>556</v>
      </c>
      <c r="G149" s="19" t="s">
        <v>568</v>
      </c>
      <c r="H149" s="10" t="s">
        <v>562</v>
      </c>
      <c r="I149" s="10" t="s">
        <v>559</v>
      </c>
      <c r="J149" s="19" t="s">
        <v>707</v>
      </c>
    </row>
    <row r="150" spans="1:10" ht="18.75" customHeight="1">
      <c r="A150" s="202" t="s">
        <v>525</v>
      </c>
      <c r="B150" s="203" t="s">
        <v>552</v>
      </c>
      <c r="C150" s="10" t="s">
        <v>553</v>
      </c>
      <c r="D150" s="10" t="s">
        <v>569</v>
      </c>
      <c r="E150" s="19" t="s">
        <v>570</v>
      </c>
      <c r="F150" s="10" t="s">
        <v>571</v>
      </c>
      <c r="G150" s="19" t="s">
        <v>572</v>
      </c>
      <c r="H150" s="10" t="s">
        <v>562</v>
      </c>
      <c r="I150" s="10" t="s">
        <v>559</v>
      </c>
      <c r="J150" s="19" t="s">
        <v>708</v>
      </c>
    </row>
    <row r="151" spans="1:10" ht="18.75" customHeight="1">
      <c r="A151" s="202" t="s">
        <v>525</v>
      </c>
      <c r="B151" s="203" t="s">
        <v>552</v>
      </c>
      <c r="C151" s="10" t="s">
        <v>553</v>
      </c>
      <c r="D151" s="10" t="s">
        <v>569</v>
      </c>
      <c r="E151" s="19" t="s">
        <v>573</v>
      </c>
      <c r="F151" s="10" t="s">
        <v>556</v>
      </c>
      <c r="G151" s="19" t="s">
        <v>574</v>
      </c>
      <c r="H151" s="10" t="s">
        <v>562</v>
      </c>
      <c r="I151" s="10" t="s">
        <v>559</v>
      </c>
      <c r="J151" s="19" t="s">
        <v>709</v>
      </c>
    </row>
    <row r="152" spans="1:10" ht="18.75" customHeight="1">
      <c r="A152" s="202" t="s">
        <v>525</v>
      </c>
      <c r="B152" s="203" t="s">
        <v>552</v>
      </c>
      <c r="C152" s="10" t="s">
        <v>575</v>
      </c>
      <c r="D152" s="10" t="s">
        <v>576</v>
      </c>
      <c r="E152" s="19" t="s">
        <v>577</v>
      </c>
      <c r="F152" s="10" t="s">
        <v>556</v>
      </c>
      <c r="G152" s="19" t="s">
        <v>710</v>
      </c>
      <c r="H152" s="10" t="s">
        <v>562</v>
      </c>
      <c r="I152" s="10" t="s">
        <v>559</v>
      </c>
      <c r="J152" s="19" t="s">
        <v>711</v>
      </c>
    </row>
    <row r="153" spans="1:10" ht="18.75" customHeight="1">
      <c r="A153" s="202" t="s">
        <v>525</v>
      </c>
      <c r="B153" s="203" t="s">
        <v>552</v>
      </c>
      <c r="C153" s="10" t="s">
        <v>575</v>
      </c>
      <c r="D153" s="10" t="s">
        <v>576</v>
      </c>
      <c r="E153" s="19" t="s">
        <v>579</v>
      </c>
      <c r="F153" s="10" t="s">
        <v>556</v>
      </c>
      <c r="G153" s="19" t="s">
        <v>580</v>
      </c>
      <c r="H153" s="10" t="s">
        <v>562</v>
      </c>
      <c r="I153" s="10" t="s">
        <v>559</v>
      </c>
      <c r="J153" s="19" t="s">
        <v>712</v>
      </c>
    </row>
    <row r="154" spans="1:10" ht="18.75" customHeight="1">
      <c r="A154" s="202" t="s">
        <v>525</v>
      </c>
      <c r="B154" s="203" t="s">
        <v>552</v>
      </c>
      <c r="C154" s="10" t="s">
        <v>581</v>
      </c>
      <c r="D154" s="10" t="s">
        <v>582</v>
      </c>
      <c r="E154" s="19" t="s">
        <v>583</v>
      </c>
      <c r="F154" s="10" t="s">
        <v>556</v>
      </c>
      <c r="G154" s="19" t="s">
        <v>572</v>
      </c>
      <c r="H154" s="10" t="s">
        <v>562</v>
      </c>
      <c r="I154" s="10" t="s">
        <v>559</v>
      </c>
      <c r="J154" s="19" t="s">
        <v>583</v>
      </c>
    </row>
    <row r="155" spans="1:10" ht="18.75" customHeight="1">
      <c r="A155" s="202" t="s">
        <v>525</v>
      </c>
      <c r="B155" s="203" t="s">
        <v>552</v>
      </c>
      <c r="C155" s="10" t="s">
        <v>581</v>
      </c>
      <c r="D155" s="10" t="s">
        <v>582</v>
      </c>
      <c r="E155" s="19" t="s">
        <v>584</v>
      </c>
      <c r="F155" s="10" t="s">
        <v>571</v>
      </c>
      <c r="G155" s="19" t="s">
        <v>572</v>
      </c>
      <c r="H155" s="10" t="s">
        <v>562</v>
      </c>
      <c r="I155" s="10" t="s">
        <v>559</v>
      </c>
      <c r="J155" s="19" t="s">
        <v>584</v>
      </c>
    </row>
    <row r="156" spans="1:10" ht="18.75" customHeight="1">
      <c r="A156" s="67" t="s">
        <v>94</v>
      </c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ht="18.75" customHeight="1">
      <c r="A157" s="202" t="s">
        <v>527</v>
      </c>
      <c r="B157" s="203" t="s">
        <v>552</v>
      </c>
      <c r="C157" s="10" t="s">
        <v>553</v>
      </c>
      <c r="D157" s="10" t="s">
        <v>554</v>
      </c>
      <c r="E157" s="19" t="s">
        <v>555</v>
      </c>
      <c r="F157" s="10" t="s">
        <v>556</v>
      </c>
      <c r="G157" s="19" t="s">
        <v>557</v>
      </c>
      <c r="H157" s="10" t="s">
        <v>558</v>
      </c>
      <c r="I157" s="10" t="s">
        <v>559</v>
      </c>
      <c r="J157" s="19" t="s">
        <v>555</v>
      </c>
    </row>
    <row r="158" spans="1:10" ht="18.75" customHeight="1">
      <c r="A158" s="202" t="s">
        <v>527</v>
      </c>
      <c r="B158" s="203" t="s">
        <v>552</v>
      </c>
      <c r="C158" s="10" t="s">
        <v>553</v>
      </c>
      <c r="D158" s="10" t="s">
        <v>554</v>
      </c>
      <c r="E158" s="19" t="s">
        <v>560</v>
      </c>
      <c r="F158" s="10" t="s">
        <v>556</v>
      </c>
      <c r="G158" s="19" t="s">
        <v>561</v>
      </c>
      <c r="H158" s="10" t="s">
        <v>562</v>
      </c>
      <c r="I158" s="10" t="s">
        <v>559</v>
      </c>
      <c r="J158" s="19" t="s">
        <v>560</v>
      </c>
    </row>
    <row r="159" spans="1:10" ht="18.75" customHeight="1">
      <c r="A159" s="202" t="s">
        <v>527</v>
      </c>
      <c r="B159" s="203" t="s">
        <v>552</v>
      </c>
      <c r="C159" s="10" t="s">
        <v>553</v>
      </c>
      <c r="D159" s="10" t="s">
        <v>554</v>
      </c>
      <c r="E159" s="19" t="s">
        <v>563</v>
      </c>
      <c r="F159" s="10" t="s">
        <v>556</v>
      </c>
      <c r="G159" s="19" t="s">
        <v>557</v>
      </c>
      <c r="H159" s="10" t="s">
        <v>558</v>
      </c>
      <c r="I159" s="10" t="s">
        <v>559</v>
      </c>
      <c r="J159" s="19" t="s">
        <v>563</v>
      </c>
    </row>
    <row r="160" spans="1:10" ht="18.75" customHeight="1">
      <c r="A160" s="202" t="s">
        <v>527</v>
      </c>
      <c r="B160" s="203" t="s">
        <v>552</v>
      </c>
      <c r="C160" s="10" t="s">
        <v>553</v>
      </c>
      <c r="D160" s="10" t="s">
        <v>554</v>
      </c>
      <c r="E160" s="19" t="s">
        <v>703</v>
      </c>
      <c r="F160" s="10" t="s">
        <v>556</v>
      </c>
      <c r="G160" s="19" t="s">
        <v>713</v>
      </c>
      <c r="H160" s="10" t="s">
        <v>613</v>
      </c>
      <c r="I160" s="10" t="s">
        <v>559</v>
      </c>
      <c r="J160" s="19" t="s">
        <v>703</v>
      </c>
    </row>
    <row r="161" spans="1:10" ht="18.75" customHeight="1">
      <c r="A161" s="202" t="s">
        <v>527</v>
      </c>
      <c r="B161" s="203" t="s">
        <v>552</v>
      </c>
      <c r="C161" s="10" t="s">
        <v>553</v>
      </c>
      <c r="D161" s="10" t="s">
        <v>564</v>
      </c>
      <c r="E161" s="19" t="s">
        <v>565</v>
      </c>
      <c r="F161" s="10" t="s">
        <v>556</v>
      </c>
      <c r="G161" s="19" t="s">
        <v>566</v>
      </c>
      <c r="H161" s="10" t="s">
        <v>562</v>
      </c>
      <c r="I161" s="10" t="s">
        <v>559</v>
      </c>
      <c r="J161" s="19" t="s">
        <v>565</v>
      </c>
    </row>
    <row r="162" spans="1:10" ht="18.75" customHeight="1">
      <c r="A162" s="202" t="s">
        <v>527</v>
      </c>
      <c r="B162" s="203" t="s">
        <v>552</v>
      </c>
      <c r="C162" s="10" t="s">
        <v>553</v>
      </c>
      <c r="D162" s="10" t="s">
        <v>564</v>
      </c>
      <c r="E162" s="19" t="s">
        <v>567</v>
      </c>
      <c r="F162" s="10" t="s">
        <v>556</v>
      </c>
      <c r="G162" s="19" t="s">
        <v>568</v>
      </c>
      <c r="H162" s="10" t="s">
        <v>562</v>
      </c>
      <c r="I162" s="10" t="s">
        <v>559</v>
      </c>
      <c r="J162" s="19" t="s">
        <v>567</v>
      </c>
    </row>
    <row r="163" spans="1:10" ht="18.75" customHeight="1">
      <c r="A163" s="202" t="s">
        <v>527</v>
      </c>
      <c r="B163" s="203" t="s">
        <v>552</v>
      </c>
      <c r="C163" s="10" t="s">
        <v>553</v>
      </c>
      <c r="D163" s="10" t="s">
        <v>569</v>
      </c>
      <c r="E163" s="19" t="s">
        <v>570</v>
      </c>
      <c r="F163" s="10" t="s">
        <v>571</v>
      </c>
      <c r="G163" s="19" t="s">
        <v>572</v>
      </c>
      <c r="H163" s="10" t="s">
        <v>562</v>
      </c>
      <c r="I163" s="10" t="s">
        <v>559</v>
      </c>
      <c r="J163" s="19" t="s">
        <v>570</v>
      </c>
    </row>
    <row r="164" spans="1:10" ht="18.75" customHeight="1">
      <c r="A164" s="202" t="s">
        <v>527</v>
      </c>
      <c r="B164" s="203" t="s">
        <v>552</v>
      </c>
      <c r="C164" s="10" t="s">
        <v>553</v>
      </c>
      <c r="D164" s="10" t="s">
        <v>569</v>
      </c>
      <c r="E164" s="19" t="s">
        <v>573</v>
      </c>
      <c r="F164" s="10" t="s">
        <v>556</v>
      </c>
      <c r="G164" s="19" t="s">
        <v>574</v>
      </c>
      <c r="H164" s="10" t="s">
        <v>562</v>
      </c>
      <c r="I164" s="10" t="s">
        <v>559</v>
      </c>
      <c r="J164" s="19" t="s">
        <v>573</v>
      </c>
    </row>
    <row r="165" spans="1:10" ht="18.75" customHeight="1">
      <c r="A165" s="202" t="s">
        <v>527</v>
      </c>
      <c r="B165" s="203" t="s">
        <v>552</v>
      </c>
      <c r="C165" s="10" t="s">
        <v>575</v>
      </c>
      <c r="D165" s="10" t="s">
        <v>576</v>
      </c>
      <c r="E165" s="19" t="s">
        <v>577</v>
      </c>
      <c r="F165" s="10" t="s">
        <v>556</v>
      </c>
      <c r="G165" s="19" t="s">
        <v>578</v>
      </c>
      <c r="H165" s="10" t="s">
        <v>562</v>
      </c>
      <c r="I165" s="10" t="s">
        <v>559</v>
      </c>
      <c r="J165" s="19" t="s">
        <v>577</v>
      </c>
    </row>
    <row r="166" spans="1:10" ht="18.75" customHeight="1">
      <c r="A166" s="202" t="s">
        <v>527</v>
      </c>
      <c r="B166" s="203" t="s">
        <v>552</v>
      </c>
      <c r="C166" s="10" t="s">
        <v>575</v>
      </c>
      <c r="D166" s="10" t="s">
        <v>576</v>
      </c>
      <c r="E166" s="19" t="s">
        <v>579</v>
      </c>
      <c r="F166" s="10" t="s">
        <v>556</v>
      </c>
      <c r="G166" s="19" t="s">
        <v>580</v>
      </c>
      <c r="H166" s="10" t="s">
        <v>562</v>
      </c>
      <c r="I166" s="10" t="s">
        <v>559</v>
      </c>
      <c r="J166" s="19" t="s">
        <v>579</v>
      </c>
    </row>
    <row r="167" spans="1:10" ht="18.75" customHeight="1">
      <c r="A167" s="202" t="s">
        <v>527</v>
      </c>
      <c r="B167" s="203" t="s">
        <v>552</v>
      </c>
      <c r="C167" s="10" t="s">
        <v>581</v>
      </c>
      <c r="D167" s="10" t="s">
        <v>582</v>
      </c>
      <c r="E167" s="19" t="s">
        <v>583</v>
      </c>
      <c r="F167" s="10" t="s">
        <v>556</v>
      </c>
      <c r="G167" s="19" t="s">
        <v>572</v>
      </c>
      <c r="H167" s="10" t="s">
        <v>562</v>
      </c>
      <c r="I167" s="10" t="s">
        <v>559</v>
      </c>
      <c r="J167" s="19" t="s">
        <v>583</v>
      </c>
    </row>
    <row r="168" spans="1:10" ht="18.75" customHeight="1">
      <c r="A168" s="202" t="s">
        <v>527</v>
      </c>
      <c r="B168" s="203" t="s">
        <v>552</v>
      </c>
      <c r="C168" s="10" t="s">
        <v>581</v>
      </c>
      <c r="D168" s="10" t="s">
        <v>582</v>
      </c>
      <c r="E168" s="19" t="s">
        <v>584</v>
      </c>
      <c r="F168" s="10" t="s">
        <v>571</v>
      </c>
      <c r="G168" s="19" t="s">
        <v>572</v>
      </c>
      <c r="H168" s="10" t="s">
        <v>562</v>
      </c>
      <c r="I168" s="10" t="s">
        <v>559</v>
      </c>
      <c r="J168" s="19" t="s">
        <v>584</v>
      </c>
    </row>
    <row r="169" spans="1:10" ht="18.75" customHeight="1">
      <c r="A169" s="67" t="s">
        <v>96</v>
      </c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ht="18.75" customHeight="1">
      <c r="A170" s="202" t="s">
        <v>529</v>
      </c>
      <c r="B170" s="203" t="s">
        <v>552</v>
      </c>
      <c r="C170" s="10" t="s">
        <v>553</v>
      </c>
      <c r="D170" s="10" t="s">
        <v>554</v>
      </c>
      <c r="E170" s="19" t="s">
        <v>555</v>
      </c>
      <c r="F170" s="10" t="s">
        <v>556</v>
      </c>
      <c r="G170" s="19" t="s">
        <v>557</v>
      </c>
      <c r="H170" s="10" t="s">
        <v>558</v>
      </c>
      <c r="I170" s="10" t="s">
        <v>559</v>
      </c>
      <c r="J170" s="19" t="s">
        <v>555</v>
      </c>
    </row>
    <row r="171" spans="1:10" ht="18.75" customHeight="1">
      <c r="A171" s="202" t="s">
        <v>529</v>
      </c>
      <c r="B171" s="203" t="s">
        <v>552</v>
      </c>
      <c r="C171" s="10" t="s">
        <v>553</v>
      </c>
      <c r="D171" s="10" t="s">
        <v>554</v>
      </c>
      <c r="E171" s="19" t="s">
        <v>560</v>
      </c>
      <c r="F171" s="10" t="s">
        <v>556</v>
      </c>
      <c r="G171" s="19" t="s">
        <v>561</v>
      </c>
      <c r="H171" s="10" t="s">
        <v>562</v>
      </c>
      <c r="I171" s="10" t="s">
        <v>559</v>
      </c>
      <c r="J171" s="19" t="s">
        <v>560</v>
      </c>
    </row>
    <row r="172" spans="1:10" ht="18.75" customHeight="1">
      <c r="A172" s="202" t="s">
        <v>529</v>
      </c>
      <c r="B172" s="203" t="s">
        <v>552</v>
      </c>
      <c r="C172" s="10" t="s">
        <v>553</v>
      </c>
      <c r="D172" s="10" t="s">
        <v>554</v>
      </c>
      <c r="E172" s="19" t="s">
        <v>563</v>
      </c>
      <c r="F172" s="10" t="s">
        <v>556</v>
      </c>
      <c r="G172" s="19" t="s">
        <v>557</v>
      </c>
      <c r="H172" s="10" t="s">
        <v>558</v>
      </c>
      <c r="I172" s="10" t="s">
        <v>559</v>
      </c>
      <c r="J172" s="19" t="s">
        <v>702</v>
      </c>
    </row>
    <row r="173" spans="1:10" ht="18.75" customHeight="1">
      <c r="A173" s="202" t="s">
        <v>529</v>
      </c>
      <c r="B173" s="203" t="s">
        <v>552</v>
      </c>
      <c r="C173" s="10" t="s">
        <v>553</v>
      </c>
      <c r="D173" s="10" t="s">
        <v>554</v>
      </c>
      <c r="E173" s="19" t="s">
        <v>703</v>
      </c>
      <c r="F173" s="10" t="s">
        <v>556</v>
      </c>
      <c r="G173" s="19" t="s">
        <v>714</v>
      </c>
      <c r="H173" s="10" t="s">
        <v>613</v>
      </c>
      <c r="I173" s="10" t="s">
        <v>559</v>
      </c>
      <c r="J173" s="19" t="s">
        <v>705</v>
      </c>
    </row>
    <row r="174" spans="1:10" ht="18.75" customHeight="1">
      <c r="A174" s="202" t="s">
        <v>529</v>
      </c>
      <c r="B174" s="203" t="s">
        <v>552</v>
      </c>
      <c r="C174" s="10" t="s">
        <v>553</v>
      </c>
      <c r="D174" s="10" t="s">
        <v>564</v>
      </c>
      <c r="E174" s="19" t="s">
        <v>565</v>
      </c>
      <c r="F174" s="10" t="s">
        <v>556</v>
      </c>
      <c r="G174" s="19" t="s">
        <v>566</v>
      </c>
      <c r="H174" s="10" t="s">
        <v>562</v>
      </c>
      <c r="I174" s="10" t="s">
        <v>559</v>
      </c>
      <c r="J174" s="19" t="s">
        <v>706</v>
      </c>
    </row>
    <row r="175" spans="1:10" ht="18.75" customHeight="1">
      <c r="A175" s="202" t="s">
        <v>529</v>
      </c>
      <c r="B175" s="203" t="s">
        <v>552</v>
      </c>
      <c r="C175" s="10" t="s">
        <v>553</v>
      </c>
      <c r="D175" s="10" t="s">
        <v>564</v>
      </c>
      <c r="E175" s="19" t="s">
        <v>567</v>
      </c>
      <c r="F175" s="10" t="s">
        <v>556</v>
      </c>
      <c r="G175" s="19" t="s">
        <v>568</v>
      </c>
      <c r="H175" s="10" t="s">
        <v>562</v>
      </c>
      <c r="I175" s="10" t="s">
        <v>559</v>
      </c>
      <c r="J175" s="19" t="s">
        <v>707</v>
      </c>
    </row>
    <row r="176" spans="1:10" ht="18.75" customHeight="1">
      <c r="A176" s="202" t="s">
        <v>529</v>
      </c>
      <c r="B176" s="203" t="s">
        <v>552</v>
      </c>
      <c r="C176" s="10" t="s">
        <v>553</v>
      </c>
      <c r="D176" s="10" t="s">
        <v>569</v>
      </c>
      <c r="E176" s="19" t="s">
        <v>570</v>
      </c>
      <c r="F176" s="10" t="s">
        <v>571</v>
      </c>
      <c r="G176" s="19" t="s">
        <v>572</v>
      </c>
      <c r="H176" s="10" t="s">
        <v>562</v>
      </c>
      <c r="I176" s="10" t="s">
        <v>559</v>
      </c>
      <c r="J176" s="19" t="s">
        <v>708</v>
      </c>
    </row>
    <row r="177" spans="1:10" ht="18.75" customHeight="1">
      <c r="A177" s="202" t="s">
        <v>529</v>
      </c>
      <c r="B177" s="203" t="s">
        <v>552</v>
      </c>
      <c r="C177" s="10" t="s">
        <v>553</v>
      </c>
      <c r="D177" s="10" t="s">
        <v>569</v>
      </c>
      <c r="E177" s="19" t="s">
        <v>573</v>
      </c>
      <c r="F177" s="10" t="s">
        <v>556</v>
      </c>
      <c r="G177" s="19" t="s">
        <v>574</v>
      </c>
      <c r="H177" s="10" t="s">
        <v>562</v>
      </c>
      <c r="I177" s="10" t="s">
        <v>559</v>
      </c>
      <c r="J177" s="19" t="s">
        <v>709</v>
      </c>
    </row>
    <row r="178" spans="1:10" ht="18.75" customHeight="1">
      <c r="A178" s="202" t="s">
        <v>529</v>
      </c>
      <c r="B178" s="203" t="s">
        <v>552</v>
      </c>
      <c r="C178" s="10" t="s">
        <v>575</v>
      </c>
      <c r="D178" s="10" t="s">
        <v>576</v>
      </c>
      <c r="E178" s="19" t="s">
        <v>577</v>
      </c>
      <c r="F178" s="10" t="s">
        <v>556</v>
      </c>
      <c r="G178" s="19" t="s">
        <v>710</v>
      </c>
      <c r="H178" s="10" t="s">
        <v>562</v>
      </c>
      <c r="I178" s="10" t="s">
        <v>559</v>
      </c>
      <c r="J178" s="19" t="s">
        <v>711</v>
      </c>
    </row>
    <row r="179" spans="1:10" ht="18.75" customHeight="1">
      <c r="A179" s="202" t="s">
        <v>529</v>
      </c>
      <c r="B179" s="203" t="s">
        <v>552</v>
      </c>
      <c r="C179" s="10" t="s">
        <v>575</v>
      </c>
      <c r="D179" s="10" t="s">
        <v>576</v>
      </c>
      <c r="E179" s="19" t="s">
        <v>579</v>
      </c>
      <c r="F179" s="10" t="s">
        <v>556</v>
      </c>
      <c r="G179" s="19" t="s">
        <v>580</v>
      </c>
      <c r="H179" s="10" t="s">
        <v>562</v>
      </c>
      <c r="I179" s="10" t="s">
        <v>559</v>
      </c>
      <c r="J179" s="19" t="s">
        <v>712</v>
      </c>
    </row>
    <row r="180" spans="1:10" ht="18.75" customHeight="1">
      <c r="A180" s="202" t="s">
        <v>529</v>
      </c>
      <c r="B180" s="203" t="s">
        <v>552</v>
      </c>
      <c r="C180" s="10" t="s">
        <v>581</v>
      </c>
      <c r="D180" s="10" t="s">
        <v>582</v>
      </c>
      <c r="E180" s="19" t="s">
        <v>583</v>
      </c>
      <c r="F180" s="10" t="s">
        <v>556</v>
      </c>
      <c r="G180" s="19" t="s">
        <v>572</v>
      </c>
      <c r="H180" s="10" t="s">
        <v>562</v>
      </c>
      <c r="I180" s="10" t="s">
        <v>559</v>
      </c>
      <c r="J180" s="19" t="s">
        <v>583</v>
      </c>
    </row>
    <row r="181" spans="1:10" ht="18.75" customHeight="1">
      <c r="A181" s="202" t="s">
        <v>529</v>
      </c>
      <c r="B181" s="203" t="s">
        <v>552</v>
      </c>
      <c r="C181" s="10" t="s">
        <v>581</v>
      </c>
      <c r="D181" s="10" t="s">
        <v>582</v>
      </c>
      <c r="E181" s="19" t="s">
        <v>584</v>
      </c>
      <c r="F181" s="10" t="s">
        <v>571</v>
      </c>
      <c r="G181" s="19" t="s">
        <v>572</v>
      </c>
      <c r="H181" s="10" t="s">
        <v>562</v>
      </c>
      <c r="I181" s="10" t="s">
        <v>559</v>
      </c>
      <c r="J181" s="19" t="s">
        <v>584</v>
      </c>
    </row>
    <row r="182" spans="1:10" ht="18.75" customHeight="1">
      <c r="A182" s="67" t="s">
        <v>98</v>
      </c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ht="18.75" customHeight="1">
      <c r="A183" s="202" t="s">
        <v>531</v>
      </c>
      <c r="B183" s="203" t="s">
        <v>552</v>
      </c>
      <c r="C183" s="10" t="s">
        <v>553</v>
      </c>
      <c r="D183" s="10" t="s">
        <v>554</v>
      </c>
      <c r="E183" s="19" t="s">
        <v>555</v>
      </c>
      <c r="F183" s="10" t="s">
        <v>556</v>
      </c>
      <c r="G183" s="19" t="s">
        <v>557</v>
      </c>
      <c r="H183" s="10" t="s">
        <v>558</v>
      </c>
      <c r="I183" s="10" t="s">
        <v>559</v>
      </c>
      <c r="J183" s="19" t="s">
        <v>555</v>
      </c>
    </row>
    <row r="184" spans="1:10" ht="18.75" customHeight="1">
      <c r="A184" s="202" t="s">
        <v>531</v>
      </c>
      <c r="B184" s="203" t="s">
        <v>552</v>
      </c>
      <c r="C184" s="10" t="s">
        <v>553</v>
      </c>
      <c r="D184" s="10" t="s">
        <v>554</v>
      </c>
      <c r="E184" s="19" t="s">
        <v>560</v>
      </c>
      <c r="F184" s="10" t="s">
        <v>556</v>
      </c>
      <c r="G184" s="19" t="s">
        <v>561</v>
      </c>
      <c r="H184" s="10" t="s">
        <v>562</v>
      </c>
      <c r="I184" s="10" t="s">
        <v>559</v>
      </c>
      <c r="J184" s="19" t="s">
        <v>560</v>
      </c>
    </row>
    <row r="185" spans="1:10" ht="18.75" customHeight="1">
      <c r="A185" s="202" t="s">
        <v>531</v>
      </c>
      <c r="B185" s="203" t="s">
        <v>552</v>
      </c>
      <c r="C185" s="10" t="s">
        <v>553</v>
      </c>
      <c r="D185" s="10" t="s">
        <v>554</v>
      </c>
      <c r="E185" s="19" t="s">
        <v>563</v>
      </c>
      <c r="F185" s="10" t="s">
        <v>556</v>
      </c>
      <c r="G185" s="19" t="s">
        <v>557</v>
      </c>
      <c r="H185" s="10" t="s">
        <v>558</v>
      </c>
      <c r="I185" s="10" t="s">
        <v>559</v>
      </c>
      <c r="J185" s="19" t="s">
        <v>702</v>
      </c>
    </row>
    <row r="186" spans="1:10" ht="18.75" customHeight="1">
      <c r="A186" s="202" t="s">
        <v>531</v>
      </c>
      <c r="B186" s="203" t="s">
        <v>552</v>
      </c>
      <c r="C186" s="10" t="s">
        <v>553</v>
      </c>
      <c r="D186" s="10" t="s">
        <v>554</v>
      </c>
      <c r="E186" s="19" t="s">
        <v>703</v>
      </c>
      <c r="F186" s="10" t="s">
        <v>556</v>
      </c>
      <c r="G186" s="19" t="s">
        <v>714</v>
      </c>
      <c r="H186" s="10" t="s">
        <v>613</v>
      </c>
      <c r="I186" s="10" t="s">
        <v>559</v>
      </c>
      <c r="J186" s="19" t="s">
        <v>705</v>
      </c>
    </row>
    <row r="187" spans="1:10" ht="18.75" customHeight="1">
      <c r="A187" s="202" t="s">
        <v>531</v>
      </c>
      <c r="B187" s="203" t="s">
        <v>552</v>
      </c>
      <c r="C187" s="10" t="s">
        <v>553</v>
      </c>
      <c r="D187" s="10" t="s">
        <v>564</v>
      </c>
      <c r="E187" s="19" t="s">
        <v>565</v>
      </c>
      <c r="F187" s="10" t="s">
        <v>556</v>
      </c>
      <c r="G187" s="19" t="s">
        <v>566</v>
      </c>
      <c r="H187" s="10" t="s">
        <v>562</v>
      </c>
      <c r="I187" s="10" t="s">
        <v>559</v>
      </c>
      <c r="J187" s="19" t="s">
        <v>706</v>
      </c>
    </row>
    <row r="188" spans="1:10" ht="18.75" customHeight="1">
      <c r="A188" s="202" t="s">
        <v>531</v>
      </c>
      <c r="B188" s="203" t="s">
        <v>552</v>
      </c>
      <c r="C188" s="10" t="s">
        <v>553</v>
      </c>
      <c r="D188" s="10" t="s">
        <v>564</v>
      </c>
      <c r="E188" s="19" t="s">
        <v>567</v>
      </c>
      <c r="F188" s="10" t="s">
        <v>556</v>
      </c>
      <c r="G188" s="19" t="s">
        <v>568</v>
      </c>
      <c r="H188" s="10" t="s">
        <v>562</v>
      </c>
      <c r="I188" s="10" t="s">
        <v>559</v>
      </c>
      <c r="J188" s="19" t="s">
        <v>707</v>
      </c>
    </row>
    <row r="189" spans="1:10" ht="18.75" customHeight="1">
      <c r="A189" s="202" t="s">
        <v>531</v>
      </c>
      <c r="B189" s="203" t="s">
        <v>552</v>
      </c>
      <c r="C189" s="10" t="s">
        <v>553</v>
      </c>
      <c r="D189" s="10" t="s">
        <v>569</v>
      </c>
      <c r="E189" s="19" t="s">
        <v>570</v>
      </c>
      <c r="F189" s="10" t="s">
        <v>571</v>
      </c>
      <c r="G189" s="19" t="s">
        <v>572</v>
      </c>
      <c r="H189" s="10" t="s">
        <v>562</v>
      </c>
      <c r="I189" s="10" t="s">
        <v>559</v>
      </c>
      <c r="J189" s="19" t="s">
        <v>708</v>
      </c>
    </row>
    <row r="190" spans="1:10" ht="18.75" customHeight="1">
      <c r="A190" s="202" t="s">
        <v>531</v>
      </c>
      <c r="B190" s="203" t="s">
        <v>552</v>
      </c>
      <c r="C190" s="10" t="s">
        <v>553</v>
      </c>
      <c r="D190" s="10" t="s">
        <v>569</v>
      </c>
      <c r="E190" s="19" t="s">
        <v>573</v>
      </c>
      <c r="F190" s="10" t="s">
        <v>556</v>
      </c>
      <c r="G190" s="19" t="s">
        <v>574</v>
      </c>
      <c r="H190" s="10" t="s">
        <v>562</v>
      </c>
      <c r="I190" s="10" t="s">
        <v>559</v>
      </c>
      <c r="J190" s="19" t="s">
        <v>709</v>
      </c>
    </row>
    <row r="191" spans="1:10" ht="18.75" customHeight="1">
      <c r="A191" s="202" t="s">
        <v>531</v>
      </c>
      <c r="B191" s="203" t="s">
        <v>552</v>
      </c>
      <c r="C191" s="10" t="s">
        <v>575</v>
      </c>
      <c r="D191" s="10" t="s">
        <v>576</v>
      </c>
      <c r="E191" s="19" t="s">
        <v>577</v>
      </c>
      <c r="F191" s="10" t="s">
        <v>556</v>
      </c>
      <c r="G191" s="19" t="s">
        <v>710</v>
      </c>
      <c r="H191" s="10" t="s">
        <v>562</v>
      </c>
      <c r="I191" s="10" t="s">
        <v>559</v>
      </c>
      <c r="J191" s="19" t="s">
        <v>711</v>
      </c>
    </row>
    <row r="192" spans="1:10" ht="18.75" customHeight="1">
      <c r="A192" s="202" t="s">
        <v>531</v>
      </c>
      <c r="B192" s="203" t="s">
        <v>552</v>
      </c>
      <c r="C192" s="10" t="s">
        <v>575</v>
      </c>
      <c r="D192" s="10" t="s">
        <v>576</v>
      </c>
      <c r="E192" s="19" t="s">
        <v>579</v>
      </c>
      <c r="F192" s="10" t="s">
        <v>556</v>
      </c>
      <c r="G192" s="19" t="s">
        <v>580</v>
      </c>
      <c r="H192" s="10" t="s">
        <v>562</v>
      </c>
      <c r="I192" s="10" t="s">
        <v>559</v>
      </c>
      <c r="J192" s="19" t="s">
        <v>712</v>
      </c>
    </row>
    <row r="193" spans="1:10" ht="18.75" customHeight="1">
      <c r="A193" s="202" t="s">
        <v>531</v>
      </c>
      <c r="B193" s="203" t="s">
        <v>552</v>
      </c>
      <c r="C193" s="10" t="s">
        <v>581</v>
      </c>
      <c r="D193" s="10" t="s">
        <v>582</v>
      </c>
      <c r="E193" s="19" t="s">
        <v>583</v>
      </c>
      <c r="F193" s="10" t="s">
        <v>556</v>
      </c>
      <c r="G193" s="19" t="s">
        <v>572</v>
      </c>
      <c r="H193" s="10" t="s">
        <v>562</v>
      </c>
      <c r="I193" s="10" t="s">
        <v>559</v>
      </c>
      <c r="J193" s="19" t="s">
        <v>583</v>
      </c>
    </row>
    <row r="194" spans="1:10" ht="18.75" customHeight="1">
      <c r="A194" s="202" t="s">
        <v>531</v>
      </c>
      <c r="B194" s="203" t="s">
        <v>552</v>
      </c>
      <c r="C194" s="10" t="s">
        <v>581</v>
      </c>
      <c r="D194" s="10" t="s">
        <v>582</v>
      </c>
      <c r="E194" s="19" t="s">
        <v>584</v>
      </c>
      <c r="F194" s="10" t="s">
        <v>571</v>
      </c>
      <c r="G194" s="19" t="s">
        <v>572</v>
      </c>
      <c r="H194" s="10" t="s">
        <v>562</v>
      </c>
      <c r="I194" s="10" t="s">
        <v>559</v>
      </c>
      <c r="J194" s="19" t="s">
        <v>584</v>
      </c>
    </row>
    <row r="195" spans="1:10" ht="18.75" customHeight="1">
      <c r="A195" s="67" t="s">
        <v>100</v>
      </c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1:10" ht="18.75" customHeight="1">
      <c r="A196" s="202" t="s">
        <v>533</v>
      </c>
      <c r="B196" s="203" t="s">
        <v>552</v>
      </c>
      <c r="C196" s="10" t="s">
        <v>553</v>
      </c>
      <c r="D196" s="10" t="s">
        <v>554</v>
      </c>
      <c r="E196" s="19" t="s">
        <v>555</v>
      </c>
      <c r="F196" s="10" t="s">
        <v>556</v>
      </c>
      <c r="G196" s="19" t="s">
        <v>557</v>
      </c>
      <c r="H196" s="10" t="s">
        <v>558</v>
      </c>
      <c r="I196" s="10" t="s">
        <v>593</v>
      </c>
      <c r="J196" s="19" t="s">
        <v>555</v>
      </c>
    </row>
    <row r="197" spans="1:10" ht="18.75" customHeight="1">
      <c r="A197" s="202" t="s">
        <v>533</v>
      </c>
      <c r="B197" s="203" t="s">
        <v>552</v>
      </c>
      <c r="C197" s="10" t="s">
        <v>553</v>
      </c>
      <c r="D197" s="10" t="s">
        <v>554</v>
      </c>
      <c r="E197" s="19" t="s">
        <v>560</v>
      </c>
      <c r="F197" s="10" t="s">
        <v>556</v>
      </c>
      <c r="G197" s="19" t="s">
        <v>561</v>
      </c>
      <c r="H197" s="10" t="s">
        <v>562</v>
      </c>
      <c r="I197" s="10" t="s">
        <v>559</v>
      </c>
      <c r="J197" s="19" t="s">
        <v>560</v>
      </c>
    </row>
    <row r="198" spans="1:10" ht="18.75" customHeight="1">
      <c r="A198" s="202" t="s">
        <v>533</v>
      </c>
      <c r="B198" s="203" t="s">
        <v>552</v>
      </c>
      <c r="C198" s="10" t="s">
        <v>553</v>
      </c>
      <c r="D198" s="10" t="s">
        <v>554</v>
      </c>
      <c r="E198" s="19" t="s">
        <v>563</v>
      </c>
      <c r="F198" s="10" t="s">
        <v>556</v>
      </c>
      <c r="G198" s="19" t="s">
        <v>557</v>
      </c>
      <c r="H198" s="10" t="s">
        <v>558</v>
      </c>
      <c r="I198" s="10" t="s">
        <v>559</v>
      </c>
      <c r="J198" s="19" t="s">
        <v>702</v>
      </c>
    </row>
    <row r="199" spans="1:10" ht="18.75" customHeight="1">
      <c r="A199" s="202" t="s">
        <v>533</v>
      </c>
      <c r="B199" s="203" t="s">
        <v>552</v>
      </c>
      <c r="C199" s="10" t="s">
        <v>553</v>
      </c>
      <c r="D199" s="10" t="s">
        <v>554</v>
      </c>
      <c r="E199" s="19" t="s">
        <v>703</v>
      </c>
      <c r="F199" s="10" t="s">
        <v>556</v>
      </c>
      <c r="G199" s="19" t="s">
        <v>718</v>
      </c>
      <c r="H199" s="10" t="s">
        <v>613</v>
      </c>
      <c r="I199" s="10" t="s">
        <v>559</v>
      </c>
      <c r="J199" s="19" t="s">
        <v>705</v>
      </c>
    </row>
    <row r="200" spans="1:10" ht="18.75" customHeight="1">
      <c r="A200" s="202" t="s">
        <v>533</v>
      </c>
      <c r="B200" s="203" t="s">
        <v>552</v>
      </c>
      <c r="C200" s="10" t="s">
        <v>553</v>
      </c>
      <c r="D200" s="10" t="s">
        <v>564</v>
      </c>
      <c r="E200" s="19" t="s">
        <v>565</v>
      </c>
      <c r="F200" s="10" t="s">
        <v>556</v>
      </c>
      <c r="G200" s="19" t="s">
        <v>566</v>
      </c>
      <c r="H200" s="10" t="s">
        <v>562</v>
      </c>
      <c r="I200" s="10" t="s">
        <v>559</v>
      </c>
      <c r="J200" s="19" t="s">
        <v>706</v>
      </c>
    </row>
    <row r="201" spans="1:10" ht="18.75" customHeight="1">
      <c r="A201" s="202" t="s">
        <v>533</v>
      </c>
      <c r="B201" s="203" t="s">
        <v>552</v>
      </c>
      <c r="C201" s="10" t="s">
        <v>553</v>
      </c>
      <c r="D201" s="10" t="s">
        <v>564</v>
      </c>
      <c r="E201" s="19" t="s">
        <v>567</v>
      </c>
      <c r="F201" s="10" t="s">
        <v>556</v>
      </c>
      <c r="G201" s="19" t="s">
        <v>566</v>
      </c>
      <c r="H201" s="10" t="s">
        <v>562</v>
      </c>
      <c r="I201" s="10" t="s">
        <v>559</v>
      </c>
      <c r="J201" s="19" t="s">
        <v>707</v>
      </c>
    </row>
    <row r="202" spans="1:10" ht="18.75" customHeight="1">
      <c r="A202" s="202" t="s">
        <v>533</v>
      </c>
      <c r="B202" s="203" t="s">
        <v>552</v>
      </c>
      <c r="C202" s="10" t="s">
        <v>553</v>
      </c>
      <c r="D202" s="10" t="s">
        <v>569</v>
      </c>
      <c r="E202" s="19" t="s">
        <v>570</v>
      </c>
      <c r="F202" s="10" t="s">
        <v>571</v>
      </c>
      <c r="G202" s="19" t="s">
        <v>572</v>
      </c>
      <c r="H202" s="10" t="s">
        <v>562</v>
      </c>
      <c r="I202" s="10" t="s">
        <v>559</v>
      </c>
      <c r="J202" s="19" t="s">
        <v>708</v>
      </c>
    </row>
    <row r="203" spans="1:10" ht="18.75" customHeight="1">
      <c r="A203" s="202" t="s">
        <v>533</v>
      </c>
      <c r="B203" s="203" t="s">
        <v>552</v>
      </c>
      <c r="C203" s="10" t="s">
        <v>553</v>
      </c>
      <c r="D203" s="10" t="s">
        <v>569</v>
      </c>
      <c r="E203" s="19" t="s">
        <v>573</v>
      </c>
      <c r="F203" s="10" t="s">
        <v>556</v>
      </c>
      <c r="G203" s="19" t="s">
        <v>574</v>
      </c>
      <c r="H203" s="10" t="s">
        <v>562</v>
      </c>
      <c r="I203" s="10" t="s">
        <v>559</v>
      </c>
      <c r="J203" s="19" t="s">
        <v>709</v>
      </c>
    </row>
    <row r="204" spans="1:10" ht="18.75" customHeight="1">
      <c r="A204" s="202" t="s">
        <v>533</v>
      </c>
      <c r="B204" s="203" t="s">
        <v>552</v>
      </c>
      <c r="C204" s="10" t="s">
        <v>575</v>
      </c>
      <c r="D204" s="10" t="s">
        <v>576</v>
      </c>
      <c r="E204" s="19" t="s">
        <v>577</v>
      </c>
      <c r="F204" s="10" t="s">
        <v>556</v>
      </c>
      <c r="G204" s="19" t="s">
        <v>710</v>
      </c>
      <c r="H204" s="10" t="s">
        <v>562</v>
      </c>
      <c r="I204" s="10" t="s">
        <v>559</v>
      </c>
      <c r="J204" s="19" t="s">
        <v>711</v>
      </c>
    </row>
    <row r="205" spans="1:10" ht="18.75" customHeight="1">
      <c r="A205" s="202" t="s">
        <v>533</v>
      </c>
      <c r="B205" s="203" t="s">
        <v>552</v>
      </c>
      <c r="C205" s="10" t="s">
        <v>575</v>
      </c>
      <c r="D205" s="10" t="s">
        <v>576</v>
      </c>
      <c r="E205" s="19" t="s">
        <v>579</v>
      </c>
      <c r="F205" s="10" t="s">
        <v>556</v>
      </c>
      <c r="G205" s="19" t="s">
        <v>580</v>
      </c>
      <c r="H205" s="10" t="s">
        <v>562</v>
      </c>
      <c r="I205" s="10" t="s">
        <v>559</v>
      </c>
      <c r="J205" s="19" t="s">
        <v>712</v>
      </c>
    </row>
    <row r="206" spans="1:10" ht="18.75" customHeight="1">
      <c r="A206" s="202" t="s">
        <v>533</v>
      </c>
      <c r="B206" s="203" t="s">
        <v>552</v>
      </c>
      <c r="C206" s="10" t="s">
        <v>581</v>
      </c>
      <c r="D206" s="10" t="s">
        <v>582</v>
      </c>
      <c r="E206" s="19" t="s">
        <v>583</v>
      </c>
      <c r="F206" s="10" t="s">
        <v>571</v>
      </c>
      <c r="G206" s="19" t="s">
        <v>572</v>
      </c>
      <c r="H206" s="10" t="s">
        <v>562</v>
      </c>
      <c r="I206" s="10" t="s">
        <v>559</v>
      </c>
      <c r="J206" s="19" t="s">
        <v>583</v>
      </c>
    </row>
    <row r="207" spans="1:10" ht="18.75" customHeight="1">
      <c r="A207" s="202" t="s">
        <v>533</v>
      </c>
      <c r="B207" s="203" t="s">
        <v>552</v>
      </c>
      <c r="C207" s="10" t="s">
        <v>581</v>
      </c>
      <c r="D207" s="10" t="s">
        <v>582</v>
      </c>
      <c r="E207" s="19" t="s">
        <v>584</v>
      </c>
      <c r="F207" s="10" t="s">
        <v>571</v>
      </c>
      <c r="G207" s="19" t="s">
        <v>572</v>
      </c>
      <c r="H207" s="10" t="s">
        <v>562</v>
      </c>
      <c r="I207" s="10" t="s">
        <v>559</v>
      </c>
      <c r="J207" s="19" t="s">
        <v>584</v>
      </c>
    </row>
    <row r="208" spans="1:10" ht="18.75" customHeight="1">
      <c r="A208" s="67" t="s">
        <v>102</v>
      </c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1:10" ht="18.75" customHeight="1">
      <c r="A209" s="202" t="s">
        <v>537</v>
      </c>
      <c r="B209" s="203" t="s">
        <v>552</v>
      </c>
      <c r="C209" s="10" t="s">
        <v>553</v>
      </c>
      <c r="D209" s="10" t="s">
        <v>554</v>
      </c>
      <c r="E209" s="19" t="s">
        <v>555</v>
      </c>
      <c r="F209" s="10" t="s">
        <v>556</v>
      </c>
      <c r="G209" s="19" t="s">
        <v>557</v>
      </c>
      <c r="H209" s="10" t="s">
        <v>558</v>
      </c>
      <c r="I209" s="10" t="s">
        <v>559</v>
      </c>
      <c r="J209" s="19" t="s">
        <v>555</v>
      </c>
    </row>
    <row r="210" spans="1:10" ht="18.75" customHeight="1">
      <c r="A210" s="202" t="s">
        <v>537</v>
      </c>
      <c r="B210" s="203" t="s">
        <v>552</v>
      </c>
      <c r="C210" s="10" t="s">
        <v>553</v>
      </c>
      <c r="D210" s="10" t="s">
        <v>554</v>
      </c>
      <c r="E210" s="19" t="s">
        <v>560</v>
      </c>
      <c r="F210" s="10" t="s">
        <v>556</v>
      </c>
      <c r="G210" s="19" t="s">
        <v>561</v>
      </c>
      <c r="H210" s="10" t="s">
        <v>562</v>
      </c>
      <c r="I210" s="10" t="s">
        <v>559</v>
      </c>
      <c r="J210" s="19" t="s">
        <v>560</v>
      </c>
    </row>
    <row r="211" spans="1:10" ht="18.75" customHeight="1">
      <c r="A211" s="202" t="s">
        <v>537</v>
      </c>
      <c r="B211" s="203" t="s">
        <v>552</v>
      </c>
      <c r="C211" s="10" t="s">
        <v>553</v>
      </c>
      <c r="D211" s="10" t="s">
        <v>554</v>
      </c>
      <c r="E211" s="19" t="s">
        <v>563</v>
      </c>
      <c r="F211" s="10" t="s">
        <v>556</v>
      </c>
      <c r="G211" s="19" t="s">
        <v>557</v>
      </c>
      <c r="H211" s="10" t="s">
        <v>558</v>
      </c>
      <c r="I211" s="10" t="s">
        <v>559</v>
      </c>
      <c r="J211" s="19" t="s">
        <v>702</v>
      </c>
    </row>
    <row r="212" spans="1:10" ht="18.75" customHeight="1">
      <c r="A212" s="202" t="s">
        <v>537</v>
      </c>
      <c r="B212" s="203" t="s">
        <v>552</v>
      </c>
      <c r="C212" s="10" t="s">
        <v>553</v>
      </c>
      <c r="D212" s="10" t="s">
        <v>554</v>
      </c>
      <c r="E212" s="19" t="s">
        <v>703</v>
      </c>
      <c r="F212" s="10" t="s">
        <v>556</v>
      </c>
      <c r="G212" s="19" t="s">
        <v>714</v>
      </c>
      <c r="H212" s="10" t="s">
        <v>613</v>
      </c>
      <c r="I212" s="10" t="s">
        <v>559</v>
      </c>
      <c r="J212" s="19" t="s">
        <v>705</v>
      </c>
    </row>
    <row r="213" spans="1:10" ht="18.75" customHeight="1">
      <c r="A213" s="202" t="s">
        <v>537</v>
      </c>
      <c r="B213" s="203" t="s">
        <v>552</v>
      </c>
      <c r="C213" s="10" t="s">
        <v>553</v>
      </c>
      <c r="D213" s="10" t="s">
        <v>564</v>
      </c>
      <c r="E213" s="19" t="s">
        <v>565</v>
      </c>
      <c r="F213" s="10" t="s">
        <v>556</v>
      </c>
      <c r="G213" s="19" t="s">
        <v>566</v>
      </c>
      <c r="H213" s="10" t="s">
        <v>562</v>
      </c>
      <c r="I213" s="10" t="s">
        <v>559</v>
      </c>
      <c r="J213" s="19" t="s">
        <v>706</v>
      </c>
    </row>
    <row r="214" spans="1:10" ht="18.75" customHeight="1">
      <c r="A214" s="202" t="s">
        <v>537</v>
      </c>
      <c r="B214" s="203" t="s">
        <v>552</v>
      </c>
      <c r="C214" s="10" t="s">
        <v>553</v>
      </c>
      <c r="D214" s="10" t="s">
        <v>564</v>
      </c>
      <c r="E214" s="19" t="s">
        <v>567</v>
      </c>
      <c r="F214" s="10" t="s">
        <v>556</v>
      </c>
      <c r="G214" s="19" t="s">
        <v>568</v>
      </c>
      <c r="H214" s="10" t="s">
        <v>562</v>
      </c>
      <c r="I214" s="10" t="s">
        <v>559</v>
      </c>
      <c r="J214" s="19" t="s">
        <v>707</v>
      </c>
    </row>
    <row r="215" spans="1:10" ht="18.75" customHeight="1">
      <c r="A215" s="202" t="s">
        <v>537</v>
      </c>
      <c r="B215" s="203" t="s">
        <v>552</v>
      </c>
      <c r="C215" s="10" t="s">
        <v>553</v>
      </c>
      <c r="D215" s="10" t="s">
        <v>569</v>
      </c>
      <c r="E215" s="19" t="s">
        <v>570</v>
      </c>
      <c r="F215" s="10" t="s">
        <v>571</v>
      </c>
      <c r="G215" s="19" t="s">
        <v>572</v>
      </c>
      <c r="H215" s="10" t="s">
        <v>562</v>
      </c>
      <c r="I215" s="10" t="s">
        <v>559</v>
      </c>
      <c r="J215" s="19" t="s">
        <v>708</v>
      </c>
    </row>
    <row r="216" spans="1:10" ht="18.75" customHeight="1">
      <c r="A216" s="202" t="s">
        <v>537</v>
      </c>
      <c r="B216" s="203" t="s">
        <v>552</v>
      </c>
      <c r="C216" s="10" t="s">
        <v>553</v>
      </c>
      <c r="D216" s="10" t="s">
        <v>569</v>
      </c>
      <c r="E216" s="19" t="s">
        <v>573</v>
      </c>
      <c r="F216" s="10" t="s">
        <v>556</v>
      </c>
      <c r="G216" s="19" t="s">
        <v>574</v>
      </c>
      <c r="H216" s="10" t="s">
        <v>562</v>
      </c>
      <c r="I216" s="10" t="s">
        <v>559</v>
      </c>
      <c r="J216" s="19" t="s">
        <v>709</v>
      </c>
    </row>
    <row r="217" spans="1:10" ht="18.75" customHeight="1">
      <c r="A217" s="202" t="s">
        <v>537</v>
      </c>
      <c r="B217" s="203" t="s">
        <v>552</v>
      </c>
      <c r="C217" s="10" t="s">
        <v>575</v>
      </c>
      <c r="D217" s="10" t="s">
        <v>576</v>
      </c>
      <c r="E217" s="19" t="s">
        <v>577</v>
      </c>
      <c r="F217" s="10" t="s">
        <v>556</v>
      </c>
      <c r="G217" s="19" t="s">
        <v>710</v>
      </c>
      <c r="H217" s="10" t="s">
        <v>562</v>
      </c>
      <c r="I217" s="10" t="s">
        <v>559</v>
      </c>
      <c r="J217" s="19" t="s">
        <v>711</v>
      </c>
    </row>
    <row r="218" spans="1:10" ht="18.75" customHeight="1">
      <c r="A218" s="202" t="s">
        <v>537</v>
      </c>
      <c r="B218" s="203" t="s">
        <v>552</v>
      </c>
      <c r="C218" s="10" t="s">
        <v>581</v>
      </c>
      <c r="D218" s="10" t="s">
        <v>582</v>
      </c>
      <c r="E218" s="19" t="s">
        <v>583</v>
      </c>
      <c r="F218" s="10" t="s">
        <v>556</v>
      </c>
      <c r="G218" s="19" t="s">
        <v>572</v>
      </c>
      <c r="H218" s="10" t="s">
        <v>562</v>
      </c>
      <c r="I218" s="10" t="s">
        <v>559</v>
      </c>
      <c r="J218" s="19" t="s">
        <v>583</v>
      </c>
    </row>
    <row r="219" spans="1:10" ht="18.75" customHeight="1">
      <c r="A219" s="202" t="s">
        <v>537</v>
      </c>
      <c r="B219" s="203" t="s">
        <v>552</v>
      </c>
      <c r="C219" s="10" t="s">
        <v>581</v>
      </c>
      <c r="D219" s="10" t="s">
        <v>582</v>
      </c>
      <c r="E219" s="19" t="s">
        <v>584</v>
      </c>
      <c r="F219" s="10" t="s">
        <v>571</v>
      </c>
      <c r="G219" s="19" t="s">
        <v>572</v>
      </c>
      <c r="H219" s="10" t="s">
        <v>562</v>
      </c>
      <c r="I219" s="10" t="s">
        <v>559</v>
      </c>
      <c r="J219" s="19" t="s">
        <v>584</v>
      </c>
    </row>
    <row r="220" spans="1:10" ht="18.75" customHeight="1">
      <c r="A220" s="202" t="s">
        <v>535</v>
      </c>
      <c r="B220" s="203" t="s">
        <v>719</v>
      </c>
      <c r="C220" s="10" t="s">
        <v>553</v>
      </c>
      <c r="D220" s="10" t="s">
        <v>554</v>
      </c>
      <c r="E220" s="19" t="s">
        <v>720</v>
      </c>
      <c r="F220" s="10" t="s">
        <v>571</v>
      </c>
      <c r="G220" s="19" t="s">
        <v>572</v>
      </c>
      <c r="H220" s="10" t="s">
        <v>562</v>
      </c>
      <c r="I220" s="10" t="s">
        <v>559</v>
      </c>
      <c r="J220" s="19" t="s">
        <v>720</v>
      </c>
    </row>
    <row r="221" spans="1:10" ht="18.75" customHeight="1">
      <c r="A221" s="202" t="s">
        <v>535</v>
      </c>
      <c r="B221" s="203" t="s">
        <v>719</v>
      </c>
      <c r="C221" s="10" t="s">
        <v>553</v>
      </c>
      <c r="D221" s="10" t="s">
        <v>554</v>
      </c>
      <c r="E221" s="19" t="s">
        <v>721</v>
      </c>
      <c r="F221" s="10" t="s">
        <v>571</v>
      </c>
      <c r="G221" s="19" t="s">
        <v>572</v>
      </c>
      <c r="H221" s="10" t="s">
        <v>562</v>
      </c>
      <c r="I221" s="10" t="s">
        <v>559</v>
      </c>
      <c r="J221" s="19" t="s">
        <v>721</v>
      </c>
    </row>
    <row r="222" spans="1:10" ht="18.75" customHeight="1">
      <c r="A222" s="202" t="s">
        <v>535</v>
      </c>
      <c r="B222" s="203" t="s">
        <v>719</v>
      </c>
      <c r="C222" s="10" t="s">
        <v>553</v>
      </c>
      <c r="D222" s="10" t="s">
        <v>554</v>
      </c>
      <c r="E222" s="19" t="s">
        <v>722</v>
      </c>
      <c r="F222" s="10" t="s">
        <v>571</v>
      </c>
      <c r="G222" s="19" t="s">
        <v>572</v>
      </c>
      <c r="H222" s="10" t="s">
        <v>562</v>
      </c>
      <c r="I222" s="10" t="s">
        <v>559</v>
      </c>
      <c r="J222" s="19" t="s">
        <v>722</v>
      </c>
    </row>
    <row r="223" spans="1:10" ht="18.75" customHeight="1">
      <c r="A223" s="202" t="s">
        <v>535</v>
      </c>
      <c r="B223" s="203" t="s">
        <v>719</v>
      </c>
      <c r="C223" s="10" t="s">
        <v>553</v>
      </c>
      <c r="D223" s="10" t="s">
        <v>564</v>
      </c>
      <c r="E223" s="19" t="s">
        <v>723</v>
      </c>
      <c r="F223" s="10" t="s">
        <v>571</v>
      </c>
      <c r="G223" s="19" t="s">
        <v>724</v>
      </c>
      <c r="H223" s="10" t="s">
        <v>562</v>
      </c>
      <c r="I223" s="10" t="s">
        <v>559</v>
      </c>
      <c r="J223" s="19" t="s">
        <v>723</v>
      </c>
    </row>
    <row r="224" spans="1:10" ht="18.75" customHeight="1">
      <c r="A224" s="202" t="s">
        <v>535</v>
      </c>
      <c r="B224" s="203" t="s">
        <v>719</v>
      </c>
      <c r="C224" s="10" t="s">
        <v>575</v>
      </c>
      <c r="D224" s="10" t="s">
        <v>576</v>
      </c>
      <c r="E224" s="19" t="s">
        <v>725</v>
      </c>
      <c r="F224" s="10" t="s">
        <v>556</v>
      </c>
      <c r="G224" s="19" t="s">
        <v>726</v>
      </c>
      <c r="H224" s="10" t="s">
        <v>678</v>
      </c>
      <c r="I224" s="10" t="s">
        <v>593</v>
      </c>
      <c r="J224" s="19" t="s">
        <v>725</v>
      </c>
    </row>
    <row r="225" spans="1:10" ht="18.75" customHeight="1">
      <c r="A225" s="202" t="s">
        <v>535</v>
      </c>
      <c r="B225" s="203" t="s">
        <v>719</v>
      </c>
      <c r="C225" s="10" t="s">
        <v>581</v>
      </c>
      <c r="D225" s="10" t="s">
        <v>582</v>
      </c>
      <c r="E225" s="19" t="s">
        <v>582</v>
      </c>
      <c r="F225" s="10" t="s">
        <v>571</v>
      </c>
      <c r="G225" s="19" t="s">
        <v>680</v>
      </c>
      <c r="H225" s="10" t="s">
        <v>562</v>
      </c>
      <c r="I225" s="10" t="s">
        <v>559</v>
      </c>
      <c r="J225" s="19" t="s">
        <v>582</v>
      </c>
    </row>
  </sheetData>
  <mergeCells count="47">
    <mergeCell ref="B170:B181"/>
    <mergeCell ref="B183:B194"/>
    <mergeCell ref="B196:B207"/>
    <mergeCell ref="B209:B219"/>
    <mergeCell ref="B220:B225"/>
    <mergeCell ref="B105:B116"/>
    <mergeCell ref="B118:B129"/>
    <mergeCell ref="B131:B142"/>
    <mergeCell ref="B144:B155"/>
    <mergeCell ref="B157:B168"/>
    <mergeCell ref="B56:B60"/>
    <mergeCell ref="B62:B64"/>
    <mergeCell ref="B66:B77"/>
    <mergeCell ref="B79:B90"/>
    <mergeCell ref="B92:B103"/>
    <mergeCell ref="B28:B36"/>
    <mergeCell ref="B37:B42"/>
    <mergeCell ref="B46:B50"/>
    <mergeCell ref="B52:B55"/>
    <mergeCell ref="A170:A181"/>
    <mergeCell ref="A183:A194"/>
    <mergeCell ref="A196:A207"/>
    <mergeCell ref="A209:A219"/>
    <mergeCell ref="A220:A225"/>
    <mergeCell ref="A105:A116"/>
    <mergeCell ref="A118:A129"/>
    <mergeCell ref="A131:A142"/>
    <mergeCell ref="A144:A155"/>
    <mergeCell ref="A157:A168"/>
    <mergeCell ref="A56:A60"/>
    <mergeCell ref="A62:A64"/>
    <mergeCell ref="A66:A77"/>
    <mergeCell ref="A79:A90"/>
    <mergeCell ref="A92:A103"/>
    <mergeCell ref="A28:A36"/>
    <mergeCell ref="A37:A42"/>
    <mergeCell ref="A43:A45"/>
    <mergeCell ref="A46:A50"/>
    <mergeCell ref="A52:A55"/>
    <mergeCell ref="A3:J3"/>
    <mergeCell ref="A4:H4"/>
    <mergeCell ref="A9:A19"/>
    <mergeCell ref="A21:A23"/>
    <mergeCell ref="A24:A27"/>
    <mergeCell ref="B9:B19"/>
    <mergeCell ref="B21:B23"/>
    <mergeCell ref="B24:B27"/>
  </mergeCells>
  <phoneticPr fontId="2" type="noConversion"/>
  <printOptions horizontalCentered="1"/>
  <pageMargins left="1" right="1" top="0.75" bottom="0.75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</cp:lastModifiedBy>
  <dcterms:created xsi:type="dcterms:W3CDTF">2025-03-25T06:30:00Z</dcterms:created>
  <dcterms:modified xsi:type="dcterms:W3CDTF">2025-05-14T09:02:39Z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B8D1323F45D44085BB22B6C6FE0E4C4D_12</vt:lpwstr>
  </property>
  <property fmtid="{D5CDD505-2E9C-101B-9397-08002B2CF9AE}" pid="3" name="KSOProductBuildVer">
    <vt:lpwstr>2052-12.1.0.20305</vt:lpwstr>
  </property>
</Properties>
</file>