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部门财务收支预算总表01-1" sheetId="1" r:id="rId2"/>
    <sheet name="部门收入预算表01-2" sheetId="2" r:id="rId3"/>
    <sheet name="部门支出预算表01-3" sheetId="3" r:id="rId4"/>
    <sheet name="部门财政拨款收支预算总表02-1" sheetId="4" r:id="rId5"/>
    <sheet name="一般公共预算支出预算表02-2" sheetId="5" r:id="rId6"/>
    <sheet name="“三公”经费支出预算表03" sheetId="6" r:id="rId7"/>
    <sheet name="部门基本支出预算表04" sheetId="7" r:id="rId8"/>
    <sheet name="部门项目支出预算表05-1" sheetId="8" r:id="rId9"/>
    <sheet name="部门项目支出绩效目标表05-2" sheetId="9" r:id="rId10"/>
    <sheet name="部门政府性基金预算支出预算表06" sheetId="10" r:id="rId11"/>
    <sheet name="部门政府采购预算表07" sheetId="11" r:id="rId12"/>
    <sheet name="部门政府购买服务预算表08" sheetId="12" r:id="rId13"/>
    <sheet name="县对下转移支付预算表09-1" sheetId="13" r:id="rId14"/>
    <sheet name="县对下转移支付绩效目标表09-2" sheetId="14" r:id="rId15"/>
    <sheet name="新增资产配置表10" sheetId="15" r:id="rId16"/>
    <sheet name="转移支付补助项目支出预算表11" sheetId="16" r:id="rId17"/>
    <sheet name="部门项目中期规划预算表12" sheetId="17" r:id="rId18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0" iterate="0" iterateCount="100" iterateDelta="0.001"/>
</workbook>
</file>

<file path=xl/sharedStrings.xml><?xml version="1.0" encoding="utf-8"?>
<sst xmlns="http://schemas.openxmlformats.org/spreadsheetml/2006/main" count="900" uniqueCount="378">
  <si>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</si>
  <si>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</si>
  <si>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</si>
  <si>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</si>
  <si>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</si>
  <si>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</si>
  <si>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</si>
  <si>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</si>
  <si>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</si>
  <si>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</si>
  <si>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</si>
  <si>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</si>
  <si>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</si>
  <si>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</si>
  <si>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</si>
  <si>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</si>
  <si>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</si>
  <si>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</si>
  <si>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</si>
  <si>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</si>
  <si>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</si>
  <si>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</si>
  <si>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</si>
  <si>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</si>
  <si>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</si>
  <si>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</si>
  <si>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 xml:space="preserve"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</si>
  <si>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</si>
  <si>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</si>
  <si>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</si>
  <si>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</si>
  <si>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</si>
  <si>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</si>
  <si>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</si>
  <si>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</si>
  <si>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</si>
  <si>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</si>
  <si>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</si>
  <si>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</si>
  <si>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</si>
  <si>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</si>
  <si>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</si>
  <si>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</si>
  <si>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</si>
  <si>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</si>
  <si>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</si>
  <si>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</si>
  <si>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</si>
  <si>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</si>
  <si>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</si>
  <si>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</si>
  <si>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</si>
  <si>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</si>
  <si>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</si>
  <si>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</si>
  <si>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</si>
  <si>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</si>
  <si>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</si>
  <si>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</si>
  <si>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</si>
  <si>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</si>
  <si>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</si>
  <si>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</si>
  <si>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</si>
  <si>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</si>
  <si>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</si>
  <si>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</si>
  <si>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</si>
  <si>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</si>
  <si>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</si>
  <si>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131015</t>
  </si>
  <si>
    <t>云县晓街乡卫生院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</si>
  <si>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</si>
  <si>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</si>
  <si>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</si>
  <si>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</si>
  <si>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</si>
  <si>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</si>
  <si>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</si>
  <si>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</si>
  <si>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</si>
  <si>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</si>
  <si>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</si>
  <si>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</si>
  <si>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</si>
  <si>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</si>
  <si>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</si>
  <si>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</si>
  <si>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</si>
  <si>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</si>
  <si>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</si>
  <si>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</si>
  <si>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</si>
  <si>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</si>
  <si>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</si>
  <si>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</si>
  <si>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</si>
  <si>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</si>
  <si>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</si>
  <si>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</si>
  <si>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</si>
  <si>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</si>
  <si>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</si>
  <si>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</si>
  <si>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</si>
  <si>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</si>
  <si>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</si>
  <si>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</si>
  <si>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</si>
  <si>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</si>
  <si>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</si>
  <si>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</si>
  <si>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</si>
  <si>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</si>
  <si>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</si>
  <si>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</si>
  <si>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</si>
  <si>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</si>
  <si>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</si>
  <si>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</si>
  <si>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</si>
  <si>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</si>
  <si>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</si>
  <si>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</si>
  <si>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</si>
  <si>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</si>
  <si>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</si>
  <si>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</si>
  <si>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</si>
  <si>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</si>
  <si>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</si>
  <si>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</si>
  <si>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</si>
  <si>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</si>
  <si>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</si>
  <si>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</si>
  <si>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</si>
  <si>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</si>
  <si>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</si>
  <si>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</si>
  <si>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</si>
  <si>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</si>
  <si>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</si>
  <si>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</si>
  <si>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</si>
  <si>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</si>
  <si>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</si>
  <si>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</si>
  <si>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</si>
  <si>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</si>
  <si>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</si>
  <si>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</si>
  <si>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</si>
  <si>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</si>
  <si>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</si>
  <si>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</si>
  <si>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</si>
  <si>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</si>
  <si>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</si>
  <si>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</si>
  <si>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</si>
  <si>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</si>
  <si>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</si>
  <si>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</si>
  <si>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</si>
  <si>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</si>
  <si>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</si>
  <si>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</si>
  <si>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</si>
  <si>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</si>
  <si>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</si>
  <si>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</si>
  <si>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</si>
  <si>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</si>
  <si>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</si>
  <si>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</si>
  <si>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</si>
  <si>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</si>
  <si>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</si>
  <si>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</si>
  <si>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</si>
  <si>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</si>
  <si>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</si>
  <si>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</si>
  <si>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</si>
  <si>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</si>
  <si>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</si>
  <si>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</si>
  <si>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</si>
  <si>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</si>
  <si>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</si>
  <si>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</si>
  <si>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</si>
  <si>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</si>
  <si>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</si>
  <si>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530922210000000002144</t>
  </si>
  <si>
    <t>事业人员支出工资</t>
  </si>
  <si>
    <t>30101</t>
  </si>
  <si>
    <t>基本工资</t>
  </si>
  <si>
    <t>30102</t>
  </si>
  <si>
    <t>津贴补贴</t>
  </si>
  <si>
    <t>530922231100001393619</t>
  </si>
  <si>
    <t>事业绩效工资（2017年提高标准部分）</t>
  </si>
  <si>
    <t>30107</t>
  </si>
  <si>
    <t>绩效工资</t>
  </si>
  <si>
    <t>530922210000000002145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</si>
  <si>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</si>
  <si>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</si>
  <si>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</si>
  <si>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</si>
  <si>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</si>
  <si>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</si>
  <si>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</si>
  <si>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</si>
  <si>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</si>
  <si>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2101101</t>
  </si>
  <si>
    <t>行政单位医疗</t>
  </si>
  <si>
    <t>30112</t>
  </si>
  <si>
    <t>其他社会保障缴费</t>
  </si>
  <si>
    <t>530922210000000002146</t>
  </si>
  <si>
    <t>30113</t>
  </si>
  <si>
    <t>530922210000000002152</t>
  </si>
  <si>
    <t>职工教育经费</t>
  </si>
  <si>
    <t>30216</t>
  </si>
  <si>
    <t>培训费</t>
  </si>
  <si>
    <t>530922210000000002150</t>
  </si>
  <si>
    <t>工会经费</t>
  </si>
  <si>
    <t>30228</t>
  </si>
  <si>
    <t>530922210000000002147</t>
  </si>
  <si>
    <t>离退休费</t>
  </si>
  <si>
    <t>30302</t>
  </si>
  <si>
    <t>退休费</t>
  </si>
  <si>
    <t>530922231100001247371</t>
  </si>
  <si>
    <t>机关事业单位职工遗属生活补助</t>
  </si>
  <si>
    <t>30304</t>
  </si>
  <si>
    <t>抚恤金</t>
  </si>
  <si>
    <t>530922251100003779804</t>
  </si>
  <si>
    <t>机关事业单位职工死亡抚恤</t>
  </si>
  <si>
    <t>530922241100002259216</t>
  </si>
  <si>
    <t>财政部分供养人员生活补助</t>
  </si>
  <si>
    <t>30305</t>
  </si>
  <si>
    <t>生活补助</t>
  </si>
  <si>
    <t>530922251100003779812</t>
  </si>
  <si>
    <t>建房安家费</t>
  </si>
  <si>
    <t>30399</t>
  </si>
  <si>
    <t>其他对个人和家庭的补助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</si>
  <si>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</si>
  <si>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</si>
  <si>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</si>
  <si>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</si>
  <si>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</si>
  <si>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</si>
  <si>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</si>
  <si>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云县晓街乡卫生院自有资金项目经费</t>
  </si>
  <si>
    <t>事业发展类</t>
  </si>
  <si>
    <t>530922251100003779766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</si>
  <si>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</si>
  <si>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</si>
  <si>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</si>
  <si>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</si>
  <si>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</si>
  <si>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</si>
  <si>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</si>
  <si>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</si>
  <si>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</si>
  <si>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</si>
  <si>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</si>
  <si>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</si>
  <si>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</si>
  <si>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</si>
  <si>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</si>
  <si>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</si>
  <si>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30217</t>
  </si>
  <si>
    <t>30218</t>
  </si>
  <si>
    <t>专用材料费</t>
  </si>
  <si>
    <t>30226</t>
  </si>
  <si>
    <t>劳务费</t>
  </si>
  <si>
    <t>30227</t>
  </si>
  <si>
    <t>委托业务费</t>
  </si>
  <si>
    <t>30231</t>
  </si>
  <si>
    <t>公务用车运行维护费</t>
  </si>
  <si>
    <t>30299</t>
  </si>
  <si>
    <t>其他商品和服务支出</t>
  </si>
  <si>
    <t>31002</t>
  </si>
  <si>
    <t>办公设备购置</t>
  </si>
  <si>
    <t>31003</t>
  </si>
  <si>
    <t>专用设备购置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</si>
  <si>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</si>
  <si>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</si>
  <si>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</si>
  <si>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</si>
  <si>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</si>
  <si>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</si>
  <si>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</si>
  <si>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</si>
  <si>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</si>
  <si>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</si>
  <si>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</si>
  <si>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保障卫生院日常运转。</t>
  </si>
  <si>
    <t>产出指标</t>
  </si>
  <si>
    <t>数量指标</t>
  </si>
  <si>
    <t>专用设备购置批次</t>
  </si>
  <si>
    <t>=</t>
  </si>
  <si>
    <t>1.00</t>
  </si>
  <si>
    <t>批</t>
  </si>
  <si>
    <t>定量指标</t>
  </si>
  <si>
    <t>耗材数量</t>
  </si>
  <si>
    <t>充足</t>
  </si>
  <si>
    <t>%</t>
  </si>
  <si>
    <t>办公用品</t>
  </si>
  <si>
    <t>反映办公用品采购</t>
  </si>
  <si>
    <t>编外职工工资发放人数</t>
  </si>
  <si>
    <t>22</t>
  </si>
  <si>
    <t>人</t>
  </si>
  <si>
    <t>反映编外职工工资发放人数</t>
  </si>
  <si>
    <t>质量指标</t>
  </si>
  <si>
    <t>专用设备合格率</t>
  </si>
  <si>
    <t>100</t>
  </si>
  <si>
    <t>反映专用设备合格率</t>
  </si>
  <si>
    <t>耗材质量</t>
  </si>
  <si>
    <t>达标</t>
  </si>
  <si>
    <t>保证耗材充足</t>
  </si>
  <si>
    <t>时效指标</t>
  </si>
  <si>
    <t>专用设备购置及时率</t>
  </si>
  <si>
    <t>&gt;=</t>
  </si>
  <si>
    <t>90</t>
  </si>
  <si>
    <t>反映专用设备购置及时率</t>
  </si>
  <si>
    <t>库存药品</t>
  </si>
  <si>
    <t>及时补充</t>
  </si>
  <si>
    <t>保证医院正常运转，正常开展医疗服务，保证药品充足</t>
  </si>
  <si>
    <t>效益指标</t>
  </si>
  <si>
    <t>社会效益</t>
  </si>
  <si>
    <t>卫生院医疗服务</t>
  </si>
  <si>
    <t>顺利开展</t>
  </si>
  <si>
    <t>卫生院医疗服务正常开展</t>
  </si>
  <si>
    <t>患者需求</t>
  </si>
  <si>
    <t>得到满足</t>
  </si>
  <si>
    <t>满足患者需求</t>
  </si>
  <si>
    <t>满意度指标</t>
  </si>
  <si>
    <t>服务对象满意度</t>
  </si>
  <si>
    <t>患者满意度</t>
  </si>
  <si>
    <t>医务人员满意度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</si>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</sst>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221" formatCode="#,##0.00;-#,##0.00;;@"/>
    <numFmt numFmtId="222" formatCode="#,##0;-#,##0;;@"/>
    <numFmt numFmtId="223" formatCode="HH:mm:ss"/>
    <numFmt numFmtId="224" formatCode="yyyy-MM-dd"/>
    <numFmt numFmtId="225" formatCode="yyyy-MM-dd HH:mm:ss"/>
  </numFmts>
  <fonts count="29">
    <font>
      <sz val="9"/>
      <color rgb="FF000000"/>
      <name val="Microsoft YaHei UI"/>
    </font>
    <font>
      <sz val="9"/>
      <color auto="1"/>
      <name val="宋体"/>
    </font>
    <font>
      <sz val="9"/>
      <color rgb="FF000000"/>
      <name val="宋体"/>
    </font>
    <font>
      <sz val="22"/>
      <color rgb="FF000000"/>
      <name val="方正小标宋简体"/>
    </font>
    <font>
      <sz val="19"/>
      <color rgb="FF000000"/>
      <name val="宋体"/>
    </font>
    <font>
      <b/>
      <sz val="11"/>
      <color rgb="FF000000"/>
      <name val="宋体"/>
    </font>
    <font>
      <sz val="11"/>
      <color rgb="FF000000"/>
      <name val="宋体"/>
    </font>
    <font>
      <sz val="10"/>
      <color auto="1"/>
      <name val="宋体"/>
    </font>
    <font>
      <b/>
      <sz val="9"/>
      <color auto="1"/>
      <name val="宋体"/>
    </font>
    <font>
      <b/>
      <sz val="9"/>
      <color rgb="FF000000"/>
      <name val="宋体"/>
    </font>
    <font>
      <sz val="10"/>
      <color rgb="FF000000"/>
      <name val="Arial"/>
    </font>
    <font>
      <sz val="10"/>
      <color rgb="FF000000"/>
      <name val="宋体"/>
    </font>
    <font>
      <sz val="30"/>
      <color rgb="FF000000"/>
      <name val="宋体"/>
    </font>
    <font>
      <sz val="9"/>
      <color auto="1"/>
      <name val="Microsoft YaHei UI"/>
    </font>
    <font>
      <sz val="28"/>
      <color rgb="FF000000"/>
      <name val="宋体"/>
    </font>
    <font>
      <sz val="10"/>
      <color rgb="FF000000"/>
      <name val="Microsoft YaHei UI"/>
    </font>
    <font>
      <sz val="20"/>
      <color rgb="FF000000"/>
      <name val="宋体"/>
    </font>
    <font>
      <b/>
      <sz val="10"/>
      <color rgb="FF000000"/>
      <name val="宋体"/>
    </font>
    <font>
      <sz val="21"/>
      <color rgb="FF000000"/>
      <name val="宋体"/>
    </font>
    <font>
      <sz val="10"/>
      <color theme="1"/>
      <name val="宋体"/>
    </font>
    <font>
      <b/>
      <sz val="23"/>
      <color rgb="FF000000"/>
      <name val="宋体"/>
    </font>
    <font>
      <sz val="11"/>
      <color theme="1"/>
      <name val="宋体"/>
    </font>
    <font>
      <sz val="11.25"/>
      <color rgb="FF000000"/>
      <name val="宋体"/>
    </font>
    <font>
      <sz val="12"/>
      <color theme="1"/>
      <name val="宋体"/>
    </font>
    <font>
      <sz val="12"/>
      <color rgb="FF000000"/>
      <name val="宋体"/>
    </font>
    <font>
      <sz val="9"/>
      <color theme="1"/>
      <name val="宋体"/>
    </font>
    <font>
      <sz val="10"/>
      <color rgb="FFFFFFFF"/>
      <name val="宋体"/>
    </font>
    <font>
      <b/>
      <sz val="21"/>
      <color rgb="FF000000"/>
      <name val="宋体"/>
    </font>
    <font>
      <sz val="22"/>
      <color auto="1"/>
      <name val="方正小标宋简体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8">
    <xf numFmtId="0" fontId="0" fillId="0" borderId="0">
      <alignment vertical="top"/>
      <protection locked="0"/>
    </xf>
    <xf numFmtId="221" fontId="1" fillId="0" borderId="1">
      <alignment horizontal="right" vertical="center"/>
    </xf>
    <xf numFmtId="49" fontId="1" fillId="0" borderId="1">
      <alignment horizontal="left" vertical="center" wrapText="1"/>
    </xf>
    <xf numFmtId="223" fontId="1" fillId="0" borderId="1">
      <alignment horizontal="right" vertical="center"/>
    </xf>
    <xf numFmtId="224" fontId="1" fillId="0" borderId="1">
      <alignment horizontal="right" vertical="center"/>
    </xf>
    <xf numFmtId="225" fontId="1" fillId="0" borderId="1">
      <alignment horizontal="right" vertical="center"/>
    </xf>
    <xf numFmtId="10" fontId="1" fillId="0" borderId="1">
      <alignment horizontal="right" vertical="center"/>
    </xf>
    <xf numFmtId="222" fontId="1" fillId="0" borderId="1">
      <alignment horizontal="right" vertical="center"/>
    </xf>
  </cellStyleXfs>
  <cellXfs count="230">
    <xf numFmtId="0" fontId="0" fillId="0" borderId="0" xfId="0" applyFont="1">
      <alignment vertical="top"/>
      <protection locked="0"/>
    </xf>
    <xf numFmtId="221" fontId="1" fillId="0" borderId="1" xfId="1" applyFont="1" applyBorder="1" applyNumberFormat="1">
      <alignment horizontal="right" vertical="center"/>
    </xf>
    <xf numFmtId="49" fontId="1" fillId="0" borderId="1" xfId="2" applyFont="1" applyBorder="1" applyNumberFormat="1">
      <alignment horizontal="left" vertical="center" wrapText="1"/>
    </xf>
    <xf numFmtId="223" fontId="1" fillId="0" borderId="1" xfId="3" applyFont="1" applyBorder="1" applyNumberFormat="1">
      <alignment horizontal="right" vertical="center"/>
    </xf>
    <xf numFmtId="224" fontId="1" fillId="0" borderId="1" xfId="4" applyFont="1" applyBorder="1" applyNumberFormat="1">
      <alignment horizontal="right" vertical="center"/>
    </xf>
    <xf numFmtId="225" fontId="1" fillId="0" borderId="1" xfId="5" applyFont="1" applyBorder="1" applyNumberFormat="1">
      <alignment horizontal="right" vertical="center"/>
    </xf>
    <xf numFmtId="10" fontId="1" fillId="0" borderId="1" xfId="6" applyFont="1" applyBorder="1" applyNumberFormat="1">
      <alignment horizontal="right" vertical="center"/>
    </xf>
    <xf numFmtId="222" fontId="1" fillId="0" borderId="1" xfId="7" applyFont="1" applyBorder="1" applyNumberFormat="1">
      <alignment horizontal="right" vertical="center"/>
    </xf>
    <xf numFmtId="0" fontId="2" fillId="0" borderId="0" xfId="0" applyFont="1">
      <alignment horizontal="right" vertical="center"/>
    </xf>
    <xf numFmtId="0" fontId="3" fillId="0" borderId="0" xfId="0" applyFont="1" quotePrefix="1">
      <alignment horizontal="center" vertical="center"/>
    </xf>
    <xf numFmtId="0" fontId="4" fillId="0" borderId="0" xfId="0" applyFont="1">
      <alignment horizontal="center" vertical="top"/>
    </xf>
    <xf numFmtId="0" fontId="2" fillId="0" borderId="0" xfId="0" applyFont="1" quotePrefix="1">
      <alignment horizontal="left" vertical="center"/>
    </xf>
    <xf numFmtId="0" fontId="5" fillId="0" borderId="0" xfId="0" applyFont="1">
      <alignment horizontal="center" vertical="center"/>
    </xf>
    <xf numFmtId="0" fontId="6" fillId="0" borderId="2" xfId="0" applyFont="1" applyBorder="1">
      <alignment horizontal="center" vertical="center"/>
    </xf>
    <xf numFmtId="0" fontId="6" fillId="0" borderId="3" xfId="0" applyFont="1" applyBorder="1">
      <alignment horizontal="center" vertical="center"/>
    </xf>
    <xf numFmtId="0" fontId="6" fillId="0" borderId="4" xfId="0" applyFont="1" applyBorder="1">
      <alignment horizontal="center" vertical="center"/>
    </xf>
    <xf numFmtId="0" fontId="6" fillId="0" borderId="4" xfId="0" applyFont="1" applyBorder="1" quotePrefix="1">
      <alignment horizontal="center" vertical="center"/>
    </xf>
    <xf numFmtId="0" fontId="6" fillId="0" borderId="5" xfId="0" applyFont="1" applyBorder="1">
      <alignment horizontal="center" vertical="center"/>
    </xf>
    <xf numFmtId="0" fontId="2" fillId="0" borderId="1" xfId="0" applyFont="1" applyBorder="1">
      <alignment horizontal="left" vertical="center"/>
    </xf>
    <xf numFmtId="221" fontId="1" fillId="0" borderId="1" xfId="0" applyFont="1" applyBorder="1" applyNumberFormat="1">
      <alignment horizontal="right" vertical="center"/>
      <protection locked="0"/>
    </xf>
    <xf numFmtId="0" fontId="1" fillId="0" borderId="1" xfId="0" applyFont="1" applyBorder="1">
      <alignment horizontal="left" vertical="center"/>
      <protection locked="0"/>
    </xf>
    <xf numFmtId="0" fontId="1" fillId="0" borderId="3" xfId="0" applyFont="1" applyBorder="1">
      <alignment horizontal="left" vertical="center"/>
      <protection locked="0"/>
    </xf>
    <xf numFmtId="0" fontId="1" fillId="0" borderId="5" xfId="0" applyFont="1" applyBorder="1">
      <alignment horizontal="left" vertical="center"/>
      <protection locked="0"/>
    </xf>
    <xf numFmtId="0" fontId="1" fillId="0" borderId="6" xfId="0" applyFont="1" applyBorder="1">
      <alignment horizontal="left" vertical="center"/>
      <protection locked="0"/>
    </xf>
    <xf numFmtId="0" fontId="7" fillId="0" borderId="5" xfId="0" applyFont="1" applyBorder="1">
      <alignment vertical="center"/>
      <protection locked="0"/>
    </xf>
    <xf numFmtId="0" fontId="8" fillId="0" borderId="5" xfId="0" applyFont="1" applyBorder="1">
      <alignment horizontal="center" vertical="center"/>
      <protection locked="0"/>
    </xf>
    <xf numFmtId="0" fontId="9" fillId="0" borderId="5" xfId="0" applyFont="1" applyBorder="1">
      <alignment horizontal="center" vertical="center"/>
    </xf>
    <xf numFmtId="221" fontId="8" fillId="0" borderId="1" xfId="0" applyFont="1" applyBorder="1" applyNumberFormat="1">
      <alignment horizontal="right" vertical="center"/>
      <protection locked="0"/>
    </xf>
    <xf numFmtId="221" fontId="1" fillId="0" borderId="1" xfId="0" applyFont="1" applyBorder="1" applyNumberFormat="1" quotePrefix="1">
      <alignment horizontal="right" vertical="center"/>
      <protection locked="0"/>
    </xf>
    <xf numFmtId="0" fontId="9" fillId="0" borderId="1" xfId="0" applyFont="1" applyBorder="1">
      <alignment horizontal="center" vertical="center"/>
    </xf>
    <xf numFmtId="0" fontId="2" fillId="0" borderId="5" xfId="0" applyFont="1" applyBorder="1">
      <alignment horizontal="left" vertical="center"/>
    </xf>
    <xf numFmtId="0" fontId="9" fillId="0" borderId="5" xfId="0" applyFont="1" applyBorder="1">
      <alignment horizontal="center" vertical="center"/>
      <protection locked="0"/>
    </xf>
    <xf numFmtId="0" fontId="10" fillId="0" borderId="0" xfId="0" applyFont="1">
      <alignment vertical="top"/>
    </xf>
    <xf numFmtId="0" fontId="11" fillId="0" borderId="0" xfId="0" applyFont="1">
      <protection locked="0"/>
    </xf>
    <xf numFmtId="0" fontId="2" fillId="0" borderId="0" xfId="0" applyFont="1">
      <alignment horizontal="right" vertical="center"/>
      <protection locked="0"/>
    </xf>
    <xf numFmtId="0" fontId="3" fillId="0" borderId="0" xfId="0" applyFont="1">
      <alignment horizontal="center" vertical="center"/>
      <protection locked="0"/>
    </xf>
    <xf numFmtId="0" fontId="12" fillId="0" borderId="0" xfId="0" applyFont="1">
      <alignment horizontal="center" vertical="center"/>
    </xf>
    <xf numFmtId="0" fontId="12" fillId="0" borderId="0" xfId="0" applyFont="1">
      <alignment horizontal="center" vertical="center"/>
      <protection locked="0"/>
    </xf>
    <xf numFmtId="0" fontId="6" fillId="0" borderId="0" xfId="0" applyFont="1"/>
    <xf numFmtId="0" fontId="6" fillId="0" borderId="0" xfId="0" applyFont="1">
      <protection locked="0"/>
    </xf>
    <xf numFmtId="0" fontId="11" fillId="0" borderId="4" xfId="0" applyFont="1" applyBorder="1">
      <alignment horizontal="center" vertical="center" wrapText="1"/>
      <protection locked="0"/>
    </xf>
    <xf numFmtId="0" fontId="11" fillId="0" borderId="7" xfId="0" applyFont="1" applyBorder="1">
      <alignment horizontal="center" vertical="center" wrapText="1"/>
      <protection locked="0"/>
    </xf>
    <xf numFmtId="0" fontId="11" fillId="0" borderId="8" xfId="0" applyFont="1" applyBorder="1">
      <alignment horizontal="center" vertical="center" wrapText="1"/>
      <protection locked="0"/>
    </xf>
    <xf numFmtId="0" fontId="11" fillId="0" borderId="8" xfId="0" applyFont="1" applyBorder="1">
      <alignment horizontal="center" vertical="center" wrapText="1"/>
    </xf>
    <xf numFmtId="0" fontId="11" fillId="0" borderId="8" xfId="0" applyFont="1" applyBorder="1">
      <alignment horizontal="center" vertical="center"/>
    </xf>
    <xf numFmtId="0" fontId="11" fillId="0" borderId="3" xfId="0" applyFont="1" applyBorder="1">
      <alignment horizontal="center" vertical="center" wrapText="1"/>
    </xf>
    <xf numFmtId="0" fontId="11" fillId="2" borderId="3" xfId="0" applyFont="1" applyFill="1" applyBorder="1">
      <alignment horizontal="center" vertical="center" wrapText="1"/>
      <protection locked="0"/>
    </xf>
    <xf numFmtId="0" fontId="11" fillId="0" borderId="9" xfId="0" applyFont="1" applyBorder="1">
      <alignment horizontal="center" vertical="center"/>
    </xf>
    <xf numFmtId="0" fontId="11" fillId="0" borderId="10" xfId="0" applyFont="1" applyBorder="1">
      <alignment horizontal="center" vertical="center"/>
    </xf>
    <xf numFmtId="0" fontId="11" fillId="0" borderId="10" xfId="0" applyFont="1" applyBorder="1">
      <alignment horizontal="center" vertical="center" wrapText="1"/>
      <protection locked="0"/>
    </xf>
    <xf numFmtId="0" fontId="11" fillId="0" borderId="11" xfId="0" applyFont="1" applyBorder="1">
      <alignment horizontal="center" vertical="center"/>
    </xf>
    <xf numFmtId="0" fontId="11" fillId="0" borderId="6" xfId="0" applyFont="1" applyBorder="1">
      <alignment horizontal="center" vertical="center"/>
    </xf>
    <xf numFmtId="0" fontId="11" fillId="0" borderId="5" xfId="0" applyFont="1" applyBorder="1">
      <alignment horizontal="center" vertical="center" wrapText="1"/>
    </xf>
    <xf numFmtId="0" fontId="11" fillId="0" borderId="6" xfId="0" applyFont="1" applyBorder="1">
      <alignment horizontal="center" vertical="center" wrapText="1"/>
    </xf>
    <xf numFmtId="0" fontId="2" fillId="0" borderId="6" xfId="0" applyFont="1" applyBorder="1">
      <alignment horizontal="center" vertical="center"/>
      <protection locked="0"/>
    </xf>
    <xf numFmtId="0" fontId="11" fillId="0" borderId="1" xfId="0" applyFont="1" applyBorder="1">
      <alignment horizontal="center" vertical="center"/>
    </xf>
    <xf numFmtId="0" fontId="2" fillId="0" borderId="5" xfId="0" applyFont="1" applyBorder="1">
      <alignment vertical="center" wrapText="1"/>
    </xf>
    <xf numFmtId="0" fontId="2" fillId="0" borderId="6" xfId="0" applyFont="1" applyBorder="1">
      <alignment vertical="center" wrapText="1"/>
    </xf>
    <xf numFmtId="0" fontId="2" fillId="0" borderId="5" xfId="0" applyFont="1" applyBorder="1">
      <alignment horizontal="center" vertical="center"/>
    </xf>
    <xf numFmtId="0" fontId="2" fillId="0" borderId="6" xfId="0" applyFont="1" applyBorder="1">
      <alignment vertical="center"/>
    </xf>
    <xf numFmtId="0" fontId="13" fillId="0" borderId="0" xfId="0" applyFont="1">
      <alignment vertical="center"/>
      <protection locked="0"/>
    </xf>
    <xf numFmtId="0" fontId="10" fillId="0" borderId="0" xfId="0" applyFont="1">
      <alignment vertical="center"/>
    </xf>
    <xf numFmtId="0" fontId="3" fillId="0" borderId="0" xfId="0" applyFont="1">
      <alignment horizontal="center" vertical="center"/>
    </xf>
    <xf numFmtId="0" fontId="14" fillId="0" borderId="0" xfId="0" applyFont="1">
      <alignment horizontal="center" vertical="center"/>
    </xf>
    <xf numFmtId="0" fontId="2" fillId="0" borderId="0" xfId="0" applyFont="1">
      <alignment horizontal="left" vertical="center" wrapText="1"/>
      <protection locked="0"/>
    </xf>
    <xf numFmtId="0" fontId="11" fillId="0" borderId="0" xfId="0" applyFont="1">
      <alignment horizontal="left" vertical="center" wrapText="1"/>
    </xf>
    <xf numFmtId="0" fontId="11" fillId="0" borderId="0" xfId="0" applyFont="1">
      <alignment wrapText="1"/>
    </xf>
    <xf numFmtId="0" fontId="11" fillId="0" borderId="0" xfId="0" applyFont="1"/>
    <xf numFmtId="0" fontId="15" fillId="0" borderId="0" xfId="0" applyFont="1"/>
    <xf numFmtId="0" fontId="6" fillId="0" borderId="4" xfId="0" applyFont="1" applyBorder="1">
      <alignment horizontal="center" vertical="center" wrapText="1"/>
      <protection locked="0"/>
    </xf>
    <xf numFmtId="0" fontId="6" fillId="0" borderId="8" xfId="0" applyFont="1" applyBorder="1">
      <alignment horizontal="center" vertical="center" wrapText="1"/>
      <protection locked="0"/>
    </xf>
    <xf numFmtId="0" fontId="6" fillId="0" borderId="3" xfId="0" applyFont="1" applyBorder="1">
      <alignment horizontal="center" vertical="center" wrapText="1"/>
      <protection locked="0"/>
    </xf>
    <xf numFmtId="0" fontId="6" fillId="0" borderId="8" xfId="0" applyFont="1" applyBorder="1">
      <alignment horizontal="center" vertical="center"/>
    </xf>
    <xf numFmtId="0" fontId="6" fillId="0" borderId="5" xfId="0" applyFont="1" applyBorder="1">
      <alignment horizontal="center" vertical="center" wrapText="1"/>
    </xf>
    <xf numFmtId="0" fontId="6" fillId="0" borderId="1" xfId="0" applyFont="1" applyBorder="1">
      <alignment horizontal="center" vertical="center"/>
    </xf>
    <xf numFmtId="0" fontId="6" fillId="0" borderId="1" xfId="0" applyFont="1" applyBorder="1">
      <alignment horizontal="center" vertical="center" wrapText="1"/>
      <protection locked="0"/>
    </xf>
    <xf numFmtId="0" fontId="6" fillId="0" borderId="1" xfId="0" applyFont="1" applyBorder="1">
      <alignment horizontal="center" vertical="center" wrapText="1"/>
    </xf>
    <xf numFmtId="3" fontId="6" fillId="0" borderId="1" xfId="0" applyFont="1" applyBorder="1" applyNumberForma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horizontal="left" vertical="center" wrapText="1" indent="1"/>
      <protection locked="0"/>
    </xf>
    <xf numFmtId="0" fontId="7" fillId="0" borderId="1" xfId="0" applyFont="1" applyBorder="1" quotePrefix="1">
      <alignment horizontal="left" vertical="center" wrapText="1" indent="1"/>
    </xf>
    <xf numFmtId="0" fontId="11" fillId="0" borderId="1" xfId="0" applyFont="1" applyBorder="1">
      <alignment horizontal="left" vertical="center" wrapText="1" indent="2"/>
      <protection locked="0"/>
    </xf>
    <xf numFmtId="0" fontId="11" fillId="0" borderId="1" xfId="0" applyFont="1" applyBorder="1" quotePrefix="1">
      <alignment horizontal="left" vertical="center" wrapText="1" indent="2"/>
    </xf>
    <xf numFmtId="0" fontId="11" fillId="0" borderId="1" xfId="0" applyFont="1" applyBorder="1">
      <alignment horizontal="center" vertical="center" wrapText="1"/>
      <protection locked="0"/>
    </xf>
    <xf numFmtId="0" fontId="11" fillId="0" borderId="1" xfId="0" applyFont="1" applyBorder="1">
      <alignment horizontal="center" vertical="center" wrapText="1"/>
    </xf>
    <xf numFmtId="0" fontId="16" fillId="0" borderId="0" xfId="0" applyFont="1">
      <alignment horizontal="center" vertical="center"/>
    </xf>
    <xf numFmtId="0" fontId="2" fillId="0" borderId="0" xfId="0" applyFont="1" quotePrefix="1">
      <alignment horizontal="left" vertical="center"/>
      <protection locked="0"/>
    </xf>
    <xf numFmtId="0" fontId="17" fillId="0" borderId="0" xfId="0" applyFont="1">
      <alignment horizontal="center" vertical="center"/>
    </xf>
    <xf numFmtId="0" fontId="6" fillId="0" borderId="4" xfId="0" applyFont="1" applyBorder="1" quotePrefix="1">
      <alignment horizontal="center" vertical="center"/>
      <protection locked="0"/>
    </xf>
    <xf numFmtId="0" fontId="2" fillId="0" borderId="1" xfId="0" applyFont="1" applyBorder="1">
      <alignment horizontal="left" vertical="center"/>
      <protection locked="0"/>
    </xf>
    <xf numFmtId="0" fontId="2" fillId="0" borderId="1" xfId="0" applyFont="1" applyBorder="1">
      <alignment vertical="center"/>
      <protection locked="0"/>
    </xf>
    <xf numFmtId="0" fontId="1" fillId="0" borderId="1" xfId="0" applyFont="1" applyBorder="1">
      <alignment vertical="center"/>
      <protection locked="0"/>
    </xf>
    <xf numFmtId="0" fontId="1" fillId="0" borderId="5" xfId="0" applyFont="1" applyBorder="1">
      <alignment vertical="center"/>
      <protection locked="0"/>
    </xf>
    <xf numFmtId="0" fontId="2" fillId="0" borderId="1" xfId="0" applyFont="1" applyBorder="1">
      <alignment horizontal="center" vertical="center"/>
      <protection locked="0"/>
    </xf>
    <xf numFmtId="0" fontId="2" fillId="0" borderId="1" xfId="0" applyFont="1" applyBorder="1">
      <alignment horizontal="center" vertical="center"/>
    </xf>
    <xf numFmtId="0" fontId="11" fillId="0" borderId="0" xfId="0" applyFont="1">
      <alignment vertical="top"/>
    </xf>
    <xf numFmtId="0" fontId="11" fillId="0" borderId="0" xfId="0" applyFont="1">
      <alignment horizontal="right" vertical="center"/>
    </xf>
    <xf numFmtId="0" fontId="18" fillId="0" borderId="0" xfId="0" applyFont="1">
      <alignment horizontal="center" vertical="center"/>
    </xf>
    <xf numFmtId="0" fontId="11" fillId="0" borderId="0" xfId="0" applyFont="1" quotePrefix="1">
      <alignment horizontal="left" vertical="center"/>
      <protection locked="0"/>
    </xf>
    <xf numFmtId="49" fontId="11" fillId="0" borderId="0" xfId="0" applyFont="1" applyNumberFormat="1"/>
    <xf numFmtId="0" fontId="11" fillId="0" borderId="0" xfId="0" applyFont="1">
      <alignment horizontal="right"/>
    </xf>
    <xf numFmtId="49" fontId="6" fillId="0" borderId="2" xfId="0" applyFont="1" applyBorder="1" applyNumberFormat="1">
      <alignment horizontal="center" vertical="center" wrapText="1"/>
    </xf>
    <xf numFmtId="49" fontId="6" fillId="0" borderId="3" xfId="0" applyFont="1" applyBorder="1" applyNumberFormat="1">
      <alignment horizontal="center" vertical="center" wrapText="1"/>
    </xf>
    <xf numFmtId="0" fontId="6" fillId="0" borderId="4" xfId="0" applyFont="1" applyBorder="1">
      <alignment horizontal="center" vertical="center"/>
      <protection locked="0"/>
    </xf>
    <xf numFmtId="0" fontId="6" fillId="0" borderId="2" xfId="0" applyFont="1" applyBorder="1">
      <alignment horizontal="center" vertical="center"/>
      <protection locked="0"/>
    </xf>
    <xf numFmtId="0" fontId="6" fillId="0" borderId="7" xfId="0" applyFont="1" applyBorder="1">
      <alignment horizontal="center" vertical="center"/>
    </xf>
    <xf numFmtId="49" fontId="6" fillId="0" borderId="1" xfId="0" applyFont="1" applyBorder="1" applyNumberFormat="1">
      <alignment horizontal="center" vertical="center"/>
    </xf>
    <xf numFmtId="0" fontId="6" fillId="0" borderId="6" xfId="0" applyFont="1" applyBorder="1">
      <alignment horizontal="center" vertical="center"/>
    </xf>
    <xf numFmtId="49" fontId="6" fillId="0" borderId="1" xfId="0" applyFont="1" applyBorder="1" applyNumberFormat="1">
      <alignment horizontal="center" vertical="center"/>
      <protection locked="0"/>
    </xf>
    <xf numFmtId="0" fontId="2" fillId="0" borderId="1" xfId="0" applyFont="1" applyBorder="1">
      <alignment horizontal="left" vertical="center" wrapText="1"/>
    </xf>
    <xf numFmtId="0" fontId="2" fillId="0" borderId="1" xfId="0" applyFont="1" applyBorder="1">
      <alignment horizontal="left" vertical="center" wrapText="1" indent="1"/>
    </xf>
    <xf numFmtId="0" fontId="2" fillId="0" borderId="1" xfId="0" applyFont="1" applyBorder="1">
      <alignment horizontal="left" vertical="center" wrapText="1" indent="2"/>
    </xf>
    <xf numFmtId="0" fontId="11" fillId="0" borderId="2" xfId="0" applyFont="1" applyBorder="1">
      <alignment horizontal="center" vertical="center"/>
    </xf>
    <xf numFmtId="0" fontId="11" fillId="0" borderId="3" xfId="0" applyFont="1" applyBorder="1">
      <alignment horizontal="center" vertical="center"/>
    </xf>
    <xf numFmtId="0" fontId="11" fillId="0" borderId="0" xfId="0" applyFont="1">
      <alignment horizontal="center"/>
    </xf>
    <xf numFmtId="0" fontId="19" fillId="0" borderId="0" xfId="0" applyFont="1">
      <alignment horizontal="center" wrapText="1"/>
    </xf>
    <xf numFmtId="0" fontId="11" fillId="0" borderId="0" xfId="0" applyFont="1">
      <alignment horizontal="center" wrapText="1"/>
    </xf>
    <xf numFmtId="0" fontId="2" fillId="0" borderId="0" xfId="0" applyFont="1">
      <alignment horizontal="right" vertical="center" wrapText="1"/>
    </xf>
    <xf numFmtId="0" fontId="3" fillId="0" borderId="0" xfId="0" applyFont="1" quotePrefix="1">
      <alignment horizontal="center" vertical="center"/>
      <protection locked="0"/>
    </xf>
    <xf numFmtId="0" fontId="20" fillId="0" borderId="0" xfId="0" applyFont="1">
      <alignment horizontal="center" vertical="center"/>
      <protection locked="0"/>
    </xf>
    <xf numFmtId="0" fontId="6" fillId="0" borderId="5" xfId="0" applyFont="1" applyBorder="1">
      <alignment horizontal="center" vertical="center" wrapText="1"/>
      <protection locked="0"/>
    </xf>
    <xf numFmtId="0" fontId="21" fillId="0" borderId="5" xfId="0" applyFont="1" applyBorder="1">
      <alignment horizontal="center" vertical="center" wrapText="1"/>
      <protection locked="0"/>
    </xf>
    <xf numFmtId="0" fontId="22" fillId="0" borderId="1" xfId="0" applyFont="1" applyBorder="1">
      <alignment horizontal="center" vertical="center"/>
      <protection locked="0"/>
    </xf>
    <xf numFmtId="0" fontId="23" fillId="0" borderId="1" xfId="0" applyFont="1" applyBorder="1">
      <alignment horizontal="center" vertical="center"/>
      <protection locked="0"/>
    </xf>
    <xf numFmtId="0" fontId="24" fillId="0" borderId="1" xfId="0" applyFont="1" applyBorder="1">
      <alignment horizontal="center" vertical="center"/>
    </xf>
    <xf numFmtId="0" fontId="24" fillId="0" borderId="2" xfId="0" applyFont="1" applyBorder="1">
      <alignment horizontal="center" vertical="center"/>
    </xf>
    <xf numFmtId="221" fontId="25" fillId="0" borderId="1" xfId="0" applyFont="1" applyBorder="1" applyNumberFormat="1">
      <alignment horizontal="right" vertical="center"/>
    </xf>
    <xf numFmtId="221" fontId="25" fillId="0" borderId="1" xfId="0" applyFont="1" applyBorder="1" applyNumberFormat="1">
      <alignment horizontal="center" vertical="center"/>
    </xf>
    <xf numFmtId="0" fontId="11" fillId="0" borderId="0" xfId="0" applyFont="1">
      <alignment vertical="top"/>
      <protection locked="0"/>
    </xf>
    <xf numFmtId="49" fontId="11" fillId="0" borderId="0" xfId="0" applyFont="1" applyNumberFormat="1">
      <protection locked="0"/>
    </xf>
    <xf numFmtId="0" fontId="20" fillId="0" borderId="0" xfId="0" applyFont="1">
      <alignment horizontal="center" vertical="center"/>
    </xf>
    <xf numFmtId="0" fontId="6" fillId="0" borderId="0" xfId="0" applyFont="1">
      <alignment horizontal="left" vertical="center"/>
      <protection locked="0"/>
    </xf>
    <xf numFmtId="0" fontId="6" fillId="0" borderId="8" xfId="0" applyFont="1" applyBorder="1">
      <alignment horizontal="center" vertical="center"/>
      <protection locked="0"/>
    </xf>
    <xf numFmtId="0" fontId="6" fillId="0" borderId="3" xfId="0" applyFont="1" applyBorder="1">
      <alignment horizontal="center" vertical="center"/>
      <protection locked="0"/>
    </xf>
    <xf numFmtId="0" fontId="6" fillId="0" borderId="9" xfId="0" applyFont="1" applyBorder="1">
      <alignment horizontal="center" vertical="center" wrapText="1"/>
      <protection locked="0"/>
    </xf>
    <xf numFmtId="0" fontId="6" fillId="0" borderId="9" xfId="0" applyFont="1" applyBorder="1">
      <alignment horizontal="center" vertical="center"/>
      <protection locked="0"/>
    </xf>
    <xf numFmtId="0" fontId="6" fillId="0" borderId="9" xfId="0" applyFont="1" applyBorder="1">
      <alignment horizontal="center" vertical="center"/>
    </xf>
    <xf numFmtId="0" fontId="6" fillId="0" borderId="2" xfId="0" applyFont="1" applyBorder="1">
      <alignment horizontal="center" vertical="center" wrapText="1"/>
      <protection locked="0"/>
    </xf>
    <xf numFmtId="0" fontId="6" fillId="0" borderId="5" xfId="0" applyFont="1" applyBorder="1">
      <alignment horizontal="center" vertical="center"/>
      <protection locked="0"/>
    </xf>
    <xf numFmtId="3" fontId="11" fillId="0" borderId="1" xfId="0" applyFont="1" applyBorder="1" applyNumberFormat="1">
      <alignment horizontal="center" vertical="center"/>
      <protection locked="0"/>
    </xf>
    <xf numFmtId="0" fontId="2" fillId="0" borderId="1" xfId="0" applyFont="1" applyBorder="1" quotePrefix="1">
      <alignment horizontal="left" vertical="center"/>
    </xf>
    <xf numFmtId="0" fontId="2" fillId="0" borderId="1" xfId="0" applyFont="1" applyBorder="1">
      <alignment horizontal="left" vertical="center" wrapText="1"/>
      <protection locked="0"/>
    </xf>
    <xf numFmtId="49" fontId="1" fillId="0" borderId="1" xfId="2" applyFont="1" applyBorder="1" applyNumberFormat="1">
      <alignment horizontal="left" vertical="center" wrapText="1"/>
      <protection locked="0"/>
    </xf>
    <xf numFmtId="0" fontId="11" fillId="0" borderId="2" xfId="0" applyFont="1" applyBorder="1">
      <alignment horizontal="center" vertical="center" wrapText="1"/>
      <protection locked="0"/>
    </xf>
    <xf numFmtId="0" fontId="2" fillId="0" borderId="8" xfId="0" applyFont="1" applyBorder="1">
      <alignment horizontal="left" vertical="center"/>
      <protection locked="0"/>
    </xf>
    <xf numFmtId="0" fontId="2" fillId="0" borderId="3" xfId="0" applyFont="1" applyBorder="1">
      <alignment horizontal="left" vertical="center"/>
      <protection locked="0"/>
    </xf>
    <xf numFmtId="0" fontId="11" fillId="0" borderId="0" xfId="0" applyFont="1">
      <alignment vertical="center"/>
    </xf>
    <xf numFmtId="49" fontId="11" fillId="0" borderId="0" xfId="0" applyFont="1" applyNumberFormat="1">
      <alignment vertical="center"/>
    </xf>
    <xf numFmtId="0" fontId="2" fillId="0" borderId="0" xfId="0" applyFont="1">
      <alignment horizontal="left" vertical="center"/>
      <protection locked="0"/>
    </xf>
    <xf numFmtId="0" fontId="6" fillId="0" borderId="0" xfId="0" applyFont="1">
      <alignment horizontal="left" vertical="center"/>
    </xf>
    <xf numFmtId="0" fontId="6" fillId="0" borderId="0" xfId="0" applyFont="1">
      <alignment vertical="center"/>
    </xf>
    <xf numFmtId="0" fontId="6" fillId="0" borderId="4" xfId="0" applyFont="1" applyBorder="1">
      <alignment horizontal="center" vertical="center" wrapText="1"/>
    </xf>
    <xf numFmtId="0" fontId="6" fillId="0" borderId="9" xfId="0" applyFont="1" applyBorder="1">
      <alignment horizontal="center" vertical="center" wrapText="1"/>
    </xf>
    <xf numFmtId="0" fontId="6" fillId="0" borderId="12" xfId="0" applyFont="1" applyBorder="1">
      <alignment horizontal="center" vertical="center"/>
    </xf>
    <xf numFmtId="0" fontId="6" fillId="0" borderId="13" xfId="0" applyFont="1" applyBorder="1">
      <alignment horizontal="center" vertical="center" wrapText="1"/>
      <protection locked="0"/>
    </xf>
    <xf numFmtId="3" fontId="11" fillId="0" borderId="1" xfId="0" applyFont="1" applyBorder="1" applyNumberFormat="1">
      <alignment horizontal="center" vertical="center"/>
    </xf>
    <xf numFmtId="0" fontId="11" fillId="0" borderId="1" xfId="0" applyFont="1" applyBorder="1">
      <alignment vertical="center"/>
    </xf>
    <xf numFmtId="0" fontId="2" fillId="0" borderId="8" xfId="0" applyFont="1" applyBorder="1">
      <alignment horizontal="left" vertical="center"/>
    </xf>
    <xf numFmtId="0" fontId="2" fillId="0" borderId="3" xfId="0" applyFont="1" applyBorder="1">
      <alignment horizontal="left" vertical="center"/>
    </xf>
    <xf numFmtId="0" fontId="2" fillId="0" borderId="0" xfId="0" applyFont="1">
      <alignment horizontal="right" vertical="center" wrapText="1"/>
      <protection locked="0"/>
    </xf>
    <xf numFmtId="0" fontId="2" fillId="0" borderId="0" xfId="0" applyFont="1">
      <alignment vertical="top"/>
      <protection locked="0"/>
    </xf>
    <xf numFmtId="0" fontId="6" fillId="0" borderId="1" xfId="0" applyFont="1" applyBorder="1">
      <alignment horizontal="center" vertical="center"/>
      <protection locked="0"/>
    </xf>
    <xf numFmtId="0" fontId="2" fillId="0" borderId="1" xfId="0" applyFont="1" applyBorder="1">
      <alignment vertical="center" wrapText="1"/>
    </xf>
    <xf numFmtId="0" fontId="2" fillId="0" borderId="1" xfId="0" applyFont="1" applyBorder="1">
      <alignment horizontal="center" vertical="center" wrapText="1"/>
    </xf>
    <xf numFmtId="0" fontId="2" fillId="0" borderId="1" xfId="0" applyFont="1" applyBorder="1" quotePrefix="1">
      <alignment horizontal="left" vertical="center" wrapText="1" indent="1"/>
    </xf>
    <xf numFmtId="0" fontId="26" fillId="0" borderId="0" xfId="0" applyFont="1">
      <alignment horizontal="right"/>
      <protection locked="0"/>
    </xf>
    <xf numFmtId="49" fontId="26" fillId="0" borderId="0" xfId="0" applyFont="1" applyNumberFormat="1">
      <protection locked="0"/>
    </xf>
    <xf numFmtId="0" fontId="3" fillId="0" borderId="0" xfId="0" applyFont="1">
      <alignment horizontal="center" vertical="center" wrapText="1"/>
      <protection locked="0"/>
    </xf>
    <xf numFmtId="0" fontId="27" fillId="0" borderId="0" xfId="0" applyFont="1">
      <alignment horizontal="center" vertical="center" wrapText="1"/>
      <protection locked="0"/>
    </xf>
    <xf numFmtId="0" fontId="27" fillId="0" borderId="0" xfId="0" applyFont="1">
      <alignment horizontal="center" vertical="center"/>
      <protection locked="0"/>
    </xf>
    <xf numFmtId="0" fontId="27" fillId="0" borderId="0" xfId="0" applyFont="1">
      <alignment horizontal="center" vertical="center"/>
    </xf>
    <xf numFmtId="49" fontId="6" fillId="0" borderId="7" xfId="0" applyFont="1" applyBorder="1" applyNumberFormat="1">
      <alignment horizontal="center" vertical="center" wrapText="1"/>
      <protection locked="0"/>
    </xf>
    <xf numFmtId="0" fontId="6" fillId="0" borderId="7" xfId="0" applyFont="1" applyBorder="1">
      <alignment horizontal="center" vertical="center"/>
      <protection locked="0"/>
    </xf>
    <xf numFmtId="49" fontId="6" fillId="0" borderId="6" xfId="0" applyFont="1" applyBorder="1" applyNumberFormat="1">
      <alignment horizontal="center" vertical="center" wrapText="1"/>
      <protection locked="0"/>
    </xf>
    <xf numFmtId="0" fontId="6" fillId="0" borderId="6" xfId="0" applyFont="1" applyBorder="1">
      <alignment horizontal="center" vertical="center"/>
      <protection locked="0"/>
    </xf>
    <xf numFmtId="49" fontId="6" fillId="0" borderId="6" xfId="0" applyFont="1" applyBorder="1" applyNumberFormat="1">
      <alignment horizontal="center" vertical="center"/>
      <protection locked="0"/>
    </xf>
    <xf numFmtId="0" fontId="2" fillId="0" borderId="5" xfId="0" applyFont="1" applyBorder="1">
      <alignment horizontal="left" vertical="center" wrapText="1"/>
      <protection locked="0"/>
    </xf>
    <xf numFmtId="0" fontId="2" fillId="0" borderId="6" xfId="0" applyFont="1" applyBorder="1">
      <alignment horizontal="left" vertical="center" wrapText="1"/>
      <protection locked="0"/>
    </xf>
    <xf numFmtId="0" fontId="11" fillId="0" borderId="2" xfId="0" applyFont="1" applyBorder="1">
      <alignment horizontal="center" vertical="center"/>
      <protection locked="0"/>
    </xf>
    <xf numFmtId="0" fontId="11" fillId="0" borderId="8" xfId="0" applyFont="1" applyBorder="1">
      <alignment horizontal="center" vertical="center"/>
      <protection locked="0"/>
    </xf>
    <xf numFmtId="0" fontId="11" fillId="0" borderId="3" xfId="0" applyFont="1" applyBorder="1">
      <alignment horizontal="center" vertical="center"/>
      <protection locked="0"/>
    </xf>
    <xf numFmtId="0" fontId="28" fillId="0" borderId="0" xfId="0" applyFont="1" quotePrefix="1">
      <alignment horizontal="center" vertical="center" wrapText="1"/>
      <protection locked="0"/>
    </xf>
    <xf numFmtId="0" fontId="2" fillId="0" borderId="0" xfId="0" applyFont="1">
      <alignment horizontal="left" vertical="center"/>
    </xf>
    <xf numFmtId="0" fontId="2" fillId="0" borderId="0" xfId="0" applyFont="1">
      <alignment horizontal="right"/>
      <protection locked="0"/>
    </xf>
    <xf numFmtId="0" fontId="6" fillId="0" borderId="7" xfId="0" applyFont="1" applyBorder="1">
      <alignment horizontal="center" vertical="center" wrapText="1"/>
    </xf>
    <xf numFmtId="0" fontId="6" fillId="0" borderId="8" xfId="0" applyFont="1" applyBorder="1">
      <alignment horizontal="center" vertical="center" wrapText="1"/>
    </xf>
    <xf numFmtId="0" fontId="6" fillId="0" borderId="3" xfId="0" applyFont="1" applyBorder="1">
      <alignment horizontal="center" vertical="center" wrapText="1"/>
    </xf>
    <xf numFmtId="0" fontId="6" fillId="0" borderId="10" xfId="0" applyFont="1" applyBorder="1">
      <alignment horizontal="center" vertical="center" wrapText="1"/>
    </xf>
    <xf numFmtId="0" fontId="6" fillId="0" borderId="10" xfId="0" applyFont="1" applyBorder="1">
      <alignment horizontal="center" vertical="center" wrapText="1"/>
      <protection locked="0"/>
    </xf>
    <xf numFmtId="0" fontId="6" fillId="0" borderId="11" xfId="0" applyFont="1" applyBorder="1">
      <alignment horizontal="center" vertical="center" wrapText="1"/>
    </xf>
    <xf numFmtId="0" fontId="6" fillId="0" borderId="11" xfId="0" applyFont="1" applyBorder="1">
      <alignment horizontal="center" vertical="center"/>
      <protection locked="0"/>
    </xf>
    <xf numFmtId="0" fontId="6" fillId="0" borderId="11" xfId="0" applyFont="1" applyBorder="1">
      <alignment horizontal="center" vertical="center" wrapText="1"/>
      <protection locked="0"/>
    </xf>
    <xf numFmtId="0" fontId="6" fillId="0" borderId="6" xfId="0" applyFont="1" applyBorder="1">
      <alignment horizontal="center" vertical="center" wrapText="1"/>
    </xf>
    <xf numFmtId="0" fontId="6" fillId="0" borderId="6" xfId="0" applyFont="1" applyBorder="1">
      <alignment horizontal="center" vertical="center" wrapText="1"/>
      <protection locked="0"/>
    </xf>
    <xf numFmtId="0" fontId="2" fillId="0" borderId="5" xfId="0" applyFont="1" applyBorder="1">
      <alignment horizontal="left" vertical="center" wrapText="1"/>
    </xf>
    <xf numFmtId="0" fontId="2" fillId="0" borderId="6" xfId="0" applyFont="1" applyBorder="1">
      <alignment horizontal="left" vertical="center" wrapText="1"/>
    </xf>
    <xf numFmtId="0" fontId="2" fillId="0" borderId="6" xfId="0" applyFont="1" applyBorder="1">
      <alignment horizontal="right" vertical="center"/>
    </xf>
    <xf numFmtId="0" fontId="2" fillId="0" borderId="5" xfId="0" applyFont="1" applyBorder="1" quotePrefix="1">
      <alignment horizontal="left" vertical="center" wrapText="1"/>
    </xf>
    <xf numFmtId="3" fontId="2" fillId="0" borderId="6" xfId="0" applyFont="1" applyBorder="1" applyNumberFormat="1">
      <alignment horizontal="right" vertical="center"/>
    </xf>
    <xf numFmtId="0" fontId="2" fillId="0" borderId="13" xfId="0" applyFont="1" applyBorder="1">
      <alignment horizontal="center" vertical="center"/>
    </xf>
    <xf numFmtId="0" fontId="2" fillId="0" borderId="11" xfId="0" applyFont="1" applyBorder="1">
      <alignment horizontal="left" vertical="center"/>
    </xf>
    <xf numFmtId="0" fontId="2" fillId="0" borderId="0" xfId="0" applyFont="1">
      <alignment vertical="top" wrapText="1"/>
      <protection locked="0"/>
    </xf>
    <xf numFmtId="0" fontId="3" fillId="0" borderId="0" xfId="0" applyFont="1">
      <alignment horizontal="center" vertical="center" wrapText="1"/>
    </xf>
    <xf numFmtId="0" fontId="20" fillId="0" borderId="0" xfId="0" applyFont="1">
      <alignment horizontal="center" vertical="center" wrapText="1"/>
    </xf>
    <xf numFmtId="0" fontId="20" fillId="0" borderId="0" xfId="0" applyFont="1">
      <alignment horizontal="center" vertical="center" wrapText="1"/>
      <protection locked="0"/>
    </xf>
    <xf numFmtId="0" fontId="2" fillId="0" borderId="0" xfId="0" applyFont="1" quotePrefix="1">
      <alignment horizontal="left" vertical="center" wrapText="1"/>
    </xf>
    <xf numFmtId="0" fontId="6" fillId="0" borderId="0" xfId="0" applyFont="1">
      <alignment wrapText="1"/>
    </xf>
    <xf numFmtId="0" fontId="2" fillId="0" borderId="0" xfId="0" applyFont="1">
      <alignment horizontal="right" wrapText="1"/>
      <protection locked="0"/>
    </xf>
    <xf numFmtId="0" fontId="6" fillId="0" borderId="7" xfId="0" applyFont="1" applyBorder="1">
      <alignment horizontal="center" vertical="center" wrapText="1"/>
      <protection locked="0"/>
    </xf>
    <xf numFmtId="3" fontId="6" fillId="0" borderId="5" xfId="0" applyFont="1" applyBorder="1" applyNumberFormat="1">
      <alignment horizontal="center" vertical="center"/>
    </xf>
    <xf numFmtId="0" fontId="2" fillId="0" borderId="11" xfId="0" applyFont="1" applyBorder="1">
      <alignment horizontal="left" vertical="center"/>
      <protection locked="0"/>
    </xf>
    <xf numFmtId="0" fontId="2" fillId="0" borderId="0" xfId="0" applyFont="1">
      <alignment horizontal="left" vertical="center" wrapText="1"/>
    </xf>
    <xf numFmtId="0" fontId="11" fillId="0" borderId="0" xfId="0" applyFont="1">
      <alignment horizontal="right" wrapText="1"/>
    </xf>
    <xf numFmtId="0" fontId="6" fillId="0" borderId="12" xfId="0" applyFont="1" applyBorder="1">
      <alignment horizontal="center" vertical="center" wrapText="1"/>
    </xf>
    <xf numFmtId="0" fontId="2" fillId="0" borderId="1" xfId="0" applyFont="1" applyBorder="1" quotePrefix="1">
      <alignment horizontal="left" vertical="center" wrapText="1"/>
    </xf>
    <xf numFmtId="0" fontId="2" fillId="0" borderId="1" xfId="0" applyFont="1" applyBorder="1" quotePrefix="1">
      <alignment horizontal="left" vertical="center" wrapText="1"/>
      <protection locked="0"/>
    </xf>
    <xf numFmtId="0" fontId="2" fillId="0" borderId="1" xfId="0" applyFont="1" applyBorder="1">
      <alignment horizontal="center" vertical="center" wrapText="1"/>
      <protection locked="0"/>
    </xf>
    <xf numFmtId="0" fontId="3" fillId="0" borderId="0" xfId="0" applyFont="1" quotePrefix="1">
      <alignment horizontal="center" vertical="center" wrapText="1"/>
    </xf>
    <xf numFmtId="0" fontId="11" fillId="0" borderId="0" xfId="0" applyFont="1">
      <alignment horizontal="right" vertical="center" wrapText="1"/>
    </xf>
    <xf numFmtId="0" fontId="6" fillId="0" borderId="2" xfId="0" applyFont="1" applyBorder="1">
      <alignment horizontal="center" vertical="center" wrapText="1"/>
    </xf>
    <xf numFmtId="222" fontId="1" fillId="0" borderId="1" xfId="7" applyFont="1" applyBorder="1" applyNumberFormat="1">
      <alignment horizontal="right" vertical="center"/>
      <protection locked="0"/>
    </xf>
    <xf numFmtId="0" fontId="2" fillId="0" borderId="2" xfId="0" applyFont="1" applyBorder="1">
      <alignment horizontal="center" vertical="center" wrapText="1"/>
      <protection locked="0"/>
    </xf>
    <xf numFmtId="0" fontId="2" fillId="0" borderId="8" xfId="0" applyFont="1" applyBorder="1">
      <alignment horizontal="center" vertical="center" wrapText="1"/>
      <protection locked="0"/>
    </xf>
    <xf numFmtId="0" fontId="2" fillId="0" borderId="3" xfId="0" applyFont="1" applyBorder="1">
      <alignment horizontal="center" vertical="center" wrapText="1"/>
      <protection locked="0"/>
    </xf>
    <xf numFmtId="0" fontId="11" fillId="0" borderId="0" xfId="0" applyFont="1">
      <alignment horizontal="right" vertical="center"/>
      <protection locked="0"/>
    </xf>
    <xf numFmtId="0" fontId="11" fillId="0" borderId="1" xfId="0" applyFont="1" applyBorder="1">
      <alignment horizontal="center" vertical="center"/>
      <protection locked="0"/>
    </xf>
    <xf numFmtId="0" fontId="6" fillId="0" borderId="4" xfId="0" applyFont="1" applyBorder="1" quotePrefix="1">
      <alignment horizontal="center" vertical="center" wrapText="1"/>
      <protection locked="0"/>
    </xf>
    <xf numFmtId="0" fontId="6" fillId="0" borderId="4" xfId="0" applyFont="1" applyBorder="1" quotePrefix="1">
      <alignment horizontal="center" vertical="center" wrapText="1"/>
    </xf>
    <xf numFmtId="0" fontId="2" fillId="0" borderId="8" xfId="0" applyFont="1" applyBorder="1">
      <alignment horizontal="left" vertical="center" wrapText="1"/>
      <protection locked="0"/>
    </xf>
    <xf numFmtId="0" fontId="2" fillId="0" borderId="3" xfId="0" applyFont="1" applyBorder="1">
      <alignment horizontal="left" vertical="center" wrapText="1"/>
      <protection locked="0"/>
    </xf>
  </cellXfs>
  <cellStyles count="9">
    <cellStyle name="Normal" xfId="0" builtinId="0"/>
    <cellStyle name="NumberStyle" xfId="1"/>
    <cellStyle name="TextStyle" xfId="2"/>
    <cellStyle name="MoneyStyle" xfId="1"/>
    <cellStyle name="TimeStyle" xfId="3"/>
    <cellStyle name="DateStyle" xfId="4"/>
    <cellStyle name="DateTimeStyle" xfId="5"/>
    <cellStyle name="PercentStyle" xfId="6"/>
    <cellStyle name="IntegralNumberStyle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<Relationship Id="rId2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590A4CB-D5DB-DEFA-D794-9988F7074599}" mc:Ignorable="x14ac xr xr2 xr3">
  <sheetPr>
    <outlinePr summaryRight="0" summaryBelow="0"/>
    <pageSetUpPr fitToPage="1"/>
  </sheetPr>
  <dimension ref="A1:D38"/>
  <sheetViews>
    <sheetView topLeftCell="A31" showZeros="0" workbookViewId="0" tabSelected="1"/>
  </sheetViews>
  <sheetFormatPr defaultColWidth="9.140625" customHeight="1" defaultRowHeight="12"/>
  <cols>
    <col min="1" max="1" width="31.8515625" customWidth="1"/>
    <col min="2" max="2" width="35.57421875" customWidth="1"/>
    <col min="3" max="3" width="36.57421875" customWidth="1"/>
    <col min="4" max="4" width="33.8515625" customWidth="1"/>
  </cols>
  <sheetData>
    <row customHeight="1" ht="15">
      <c r="D1" s="8" t="s">
        <v>0</v>
      </c>
    </row>
    <row customHeight="1" ht="36">
      <c r="A2" s="9">
        <f>"2025"&amp;"年部门财务收支预算总表"</f>
      </c>
      <c r="B2" s="10"/>
      <c r="C2" s="10"/>
      <c r="D2" s="10"/>
    </row>
    <row customHeight="1" ht="18.75">
      <c r="A3" s="11">
        <f>"单位名称："&amp;"云县晓街乡卫生院"</f>
      </c>
      <c r="B3" s="12"/>
      <c r="C3" s="12"/>
      <c r="D3" s="8" t="s">
        <v>1</v>
      </c>
    </row>
    <row customHeight="1" ht="18.75">
      <c r="A4" s="13" t="s">
        <v>2</v>
      </c>
      <c r="B4" s="14"/>
      <c r="C4" s="13" t="s">
        <v>3</v>
      </c>
      <c r="D4" s="14"/>
    </row>
    <row customHeight="1" ht="18.75">
      <c r="A5" s="15" t="s">
        <v>4</v>
      </c>
      <c r="B5" s="16">
        <f>"2025"&amp;"年预算数"</f>
      </c>
      <c r="C5" s="15" t="s">
        <v>5</v>
      </c>
      <c r="D5" s="16">
        <f>"2025"&amp;"年预算数"</f>
      </c>
    </row>
    <row customHeight="1" ht="18.75">
      <c r="A6" s="17"/>
      <c r="B6" s="17"/>
      <c r="C6" s="17"/>
      <c r="D6" s="17"/>
    </row>
    <row customHeight="1" ht="18.75">
      <c r="A7" s="18" t="s">
        <v>6</v>
      </c>
      <c r="B7" s="19">
        <v>4570446.74</v>
      </c>
      <c r="C7" s="18" t="s">
        <v>7</v>
      </c>
      <c r="D7" s="19"/>
    </row>
    <row customHeight="1" ht="18.75">
      <c r="A8" s="18" t="s">
        <v>8</v>
      </c>
      <c r="B8" s="19"/>
      <c r="C8" s="18" t="s">
        <v>9</v>
      </c>
      <c r="D8" s="19"/>
    </row>
    <row customHeight="1" ht="18.75">
      <c r="A9" s="18" t="s">
        <v>10</v>
      </c>
      <c r="B9" s="19"/>
      <c r="C9" s="18" t="s">
        <v>11</v>
      </c>
      <c r="D9" s="19"/>
    </row>
    <row customHeight="1" ht="18.75">
      <c r="A10" s="18" t="s">
        <v>12</v>
      </c>
      <c r="B10" s="19"/>
      <c r="C10" s="18" t="s">
        <v>13</v>
      </c>
      <c r="D10" s="19"/>
    </row>
    <row customHeight="1" ht="18.75">
      <c r="A11" s="20" t="s">
        <v>14</v>
      </c>
      <c r="B11" s="19">
        <v>10501000</v>
      </c>
      <c r="C11" s="21" t="s">
        <v>15</v>
      </c>
      <c r="D11" s="19"/>
    </row>
    <row customHeight="1" ht="18.75">
      <c r="A12" s="22" t="s">
        <v>16</v>
      </c>
      <c r="B12" s="19">
        <v>10500000</v>
      </c>
      <c r="C12" s="23" t="s">
        <v>17</v>
      </c>
      <c r="D12" s="19"/>
    </row>
    <row customHeight="1" ht="18.75">
      <c r="A13" s="22" t="s">
        <v>18</v>
      </c>
      <c r="B13" s="19"/>
      <c r="C13" s="23" t="s">
        <v>19</v>
      </c>
      <c r="D13" s="19"/>
    </row>
    <row customHeight="1" ht="18.75">
      <c r="A14" s="22" t="s">
        <v>20</v>
      </c>
      <c r="B14" s="19"/>
      <c r="C14" s="23" t="s">
        <v>21</v>
      </c>
      <c r="D14" s="19">
        <v>496600.16</v>
      </c>
    </row>
    <row customHeight="1" ht="18.75">
      <c r="A15" s="22" t="s">
        <v>22</v>
      </c>
      <c r="B15" s="19"/>
      <c r="C15" s="23" t="s">
        <v>23</v>
      </c>
      <c r="D15" s="19">
        <v>14230289.78</v>
      </c>
    </row>
    <row customHeight="1" ht="18.75">
      <c r="A16" s="22" t="s">
        <v>24</v>
      </c>
      <c r="B16" s="19">
        <v>1000</v>
      </c>
      <c r="C16" s="22" t="s">
        <v>25</v>
      </c>
      <c r="D16" s="19"/>
    </row>
    <row customHeight="1" ht="18.75">
      <c r="A17" s="22" t="s">
        <v>26</v>
      </c>
      <c r="B17" s="19"/>
      <c r="C17" s="22" t="s">
        <v>27</v>
      </c>
      <c r="D17" s="19"/>
    </row>
    <row customHeight="1" ht="18.75">
      <c r="A18" s="24" t="s">
        <v>26</v>
      </c>
      <c r="B18" s="19"/>
      <c r="C18" s="23" t="s">
        <v>28</v>
      </c>
      <c r="D18" s="19"/>
    </row>
    <row customHeight="1" ht="18.75">
      <c r="A19" s="24" t="s">
        <v>26</v>
      </c>
      <c r="B19" s="19"/>
      <c r="C19" s="23" t="s">
        <v>29</v>
      </c>
      <c r="D19" s="19"/>
    </row>
    <row customHeight="1" ht="18.75">
      <c r="A20" s="24" t="s">
        <v>26</v>
      </c>
      <c r="B20" s="19"/>
      <c r="C20" s="23" t="s">
        <v>30</v>
      </c>
      <c r="D20" s="19"/>
    </row>
    <row customHeight="1" ht="18.75">
      <c r="A21" s="24" t="s">
        <v>26</v>
      </c>
      <c r="B21" s="19"/>
      <c r="C21" s="23" t="s">
        <v>31</v>
      </c>
      <c r="D21" s="19"/>
    </row>
    <row customHeight="1" ht="18.75">
      <c r="A22" s="24" t="s">
        <v>26</v>
      </c>
      <c r="B22" s="19"/>
      <c r="C22" s="23" t="s">
        <v>32</v>
      </c>
      <c r="D22" s="19"/>
    </row>
    <row customHeight="1" ht="18.75">
      <c r="A23" s="24" t="s">
        <v>26</v>
      </c>
      <c r="B23" s="19"/>
      <c r="C23" s="23" t="s">
        <v>33</v>
      </c>
      <c r="D23" s="19"/>
    </row>
    <row customHeight="1" ht="18.75">
      <c r="A24" s="24" t="s">
        <v>26</v>
      </c>
      <c r="B24" s="19"/>
      <c r="C24" s="23" t="s">
        <v>34</v>
      </c>
      <c r="D24" s="19"/>
    </row>
    <row customHeight="1" ht="18.75">
      <c r="A25" s="24" t="s">
        <v>26</v>
      </c>
      <c r="B25" s="19"/>
      <c r="C25" s="23" t="s">
        <v>35</v>
      </c>
      <c r="D25" s="19">
        <v>314056.8</v>
      </c>
    </row>
    <row customHeight="1" ht="18.75">
      <c r="A26" s="24" t="s">
        <v>26</v>
      </c>
      <c r="B26" s="19"/>
      <c r="C26" s="23" t="s">
        <v>36</v>
      </c>
      <c r="D26" s="19"/>
    </row>
    <row customHeight="1" ht="18.75">
      <c r="A27" s="24" t="s">
        <v>26</v>
      </c>
      <c r="B27" s="19"/>
      <c r="C27" s="23" t="s">
        <v>37</v>
      </c>
      <c r="D27" s="19"/>
    </row>
    <row customHeight="1" ht="18.75">
      <c r="A28" s="24" t="s">
        <v>26</v>
      </c>
      <c r="B28" s="19"/>
      <c r="C28" s="23" t="s">
        <v>38</v>
      </c>
      <c r="D28" s="19"/>
    </row>
    <row customHeight="1" ht="18.75">
      <c r="A29" s="24" t="s">
        <v>26</v>
      </c>
      <c r="B29" s="19"/>
      <c r="C29" s="23" t="s">
        <v>39</v>
      </c>
      <c r="D29" s="19"/>
    </row>
    <row customHeight="1" ht="18.75">
      <c r="A30" s="25" t="s">
        <v>26</v>
      </c>
      <c r="B30" s="19"/>
      <c r="C30" s="22" t="s">
        <v>40</v>
      </c>
      <c r="D30" s="19"/>
    </row>
    <row customHeight="1" ht="18.75">
      <c r="A31" s="25" t="s">
        <v>26</v>
      </c>
      <c r="B31" s="19"/>
      <c r="C31" s="22" t="s">
        <v>41</v>
      </c>
      <c r="D31" s="19"/>
    </row>
    <row customHeight="1" ht="18.75">
      <c r="A32" s="25" t="s">
        <v>26</v>
      </c>
      <c r="B32" s="19"/>
      <c r="C32" s="22" t="s">
        <v>42</v>
      </c>
      <c r="D32" s="19"/>
    </row>
    <row customHeight="1" ht="18.75">
      <c r="A33" s="26"/>
      <c r="B33" s="27"/>
      <c r="C33" s="22" t="s">
        <v>43</v>
      </c>
      <c r="D33" s="28"/>
    </row>
    <row customHeight="1" ht="18.75">
      <c r="A34" s="26" t="s">
        <v>44</v>
      </c>
      <c r="B34" s="27">
        <f>SUM(B7:B11)</f>
        <v>0</v>
      </c>
      <c r="C34" s="29" t="s">
        <v>45</v>
      </c>
      <c r="D34" s="27">
        <v>15040946.74</v>
      </c>
    </row>
    <row customHeight="1" ht="18.75">
      <c r="A35" s="30" t="s">
        <v>46</v>
      </c>
      <c r="B35" s="19"/>
      <c r="C35" s="18" t="s">
        <v>47</v>
      </c>
      <c r="D35" s="19">
        <v>30500</v>
      </c>
    </row>
    <row customHeight="1" ht="18.75">
      <c r="A36" s="30" t="s">
        <v>48</v>
      </c>
      <c r="B36" s="19"/>
      <c r="C36" s="18" t="s">
        <v>48</v>
      </c>
      <c r="D36" s="19"/>
    </row>
    <row customHeight="1" ht="18.75">
      <c r="A37" s="30" t="s">
        <v>49</v>
      </c>
      <c r="B37" s="19" t="e">
        <f>B35-B36</f>
        <v>#VALUE!</v>
      </c>
      <c r="C37" s="18" t="s">
        <v>50</v>
      </c>
      <c r="D37" s="19">
        <v>30500</v>
      </c>
    </row>
    <row customHeight="1" ht="18.75">
      <c r="A38" s="31" t="s">
        <v>51</v>
      </c>
      <c r="B38" s="27" t="e">
        <f t="shared" si="0" ref="B38:D38">B34+B35</f>
        <v>#VALUE!</v>
      </c>
      <c r="C38" s="29" t="s">
        <v>52</v>
      </c>
      <c r="D38" s="27" t="e">
        <f t="shared" si="0"/>
        <v>#VALUE!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8334A55-BB91-4F7F-ED09-1E31A6500FCA}" mc:Ignorable="x14ac xr xr2 xr3">
  <sheetPr>
    <outlinePr summaryRight="0" summaryBelow="0"/>
    <pageSetUpPr fitToPage="1"/>
  </sheetPr>
  <dimension ref="A1:F9"/>
  <sheetViews>
    <sheetView topLeftCell="A1" showZeros="0" workbookViewId="0" tabSelected="1"/>
  </sheetViews>
  <sheetFormatPr defaultColWidth="9.140625" customHeight="1" defaultRowHeight="14.25"/>
  <cols>
    <col min="1" max="1" width="32.140625" customWidth="1"/>
    <col min="2" max="2" width="16.8515625" customWidth="1"/>
    <col min="3" max="3" width="32.140625" customWidth="1"/>
    <col min="4" max="6" width="28.57421875" customWidth="1"/>
  </cols>
  <sheetData>
    <row customHeight="1" ht="15">
      <c r="A1" s="165">
        <v>1</v>
      </c>
      <c r="B1" s="166">
        <v>0</v>
      </c>
      <c r="C1" s="165">
        <v>1</v>
      </c>
      <c r="D1" s="100"/>
      <c r="E1" s="100"/>
      <c r="F1" s="8" t="s">
        <v>342</v>
      </c>
    </row>
    <row customHeight="1" ht="32.25">
      <c r="A2" s="167">
        <f>"2025"&amp;"年部门政府性基金预算支出预算表"</f>
      </c>
      <c r="B2" s="168" t="s">
        <v>343</v>
      </c>
      <c r="C2" s="169"/>
      <c r="D2" s="170"/>
      <c r="E2" s="170"/>
      <c r="F2" s="170"/>
    </row>
    <row customHeight="1" ht="18.75">
      <c r="A3" s="86">
        <f>"单位名称："&amp;"云县晓街乡卫生院"</f>
      </c>
      <c r="B3" s="148" t="s">
        <v>344</v>
      </c>
      <c r="C3" s="165"/>
      <c r="D3" s="100"/>
      <c r="E3" s="100"/>
      <c r="F3" s="8" t="s">
        <v>1</v>
      </c>
    </row>
    <row customHeight="1" ht="18.75">
      <c r="A4" s="103" t="s">
        <v>178</v>
      </c>
      <c r="B4" s="171" t="s">
        <v>73</v>
      </c>
      <c r="C4" s="172" t="s">
        <v>74</v>
      </c>
      <c r="D4" s="72" t="s">
        <v>345</v>
      </c>
      <c r="E4" s="72"/>
      <c r="F4" s="14"/>
    </row>
    <row customHeight="1" ht="18.75">
      <c r="A5" s="138"/>
      <c r="B5" s="173"/>
      <c r="C5" s="174"/>
      <c r="D5" s="107" t="s">
        <v>56</v>
      </c>
      <c r="E5" s="107" t="s">
        <v>75</v>
      </c>
      <c r="F5" s="107" t="s">
        <v>76</v>
      </c>
    </row>
    <row customHeight="1" ht="18.75">
      <c r="A6" s="138">
        <v>1</v>
      </c>
      <c r="B6" s="175" t="s">
        <v>159</v>
      </c>
      <c r="C6" s="174">
        <v>3</v>
      </c>
      <c r="D6" s="107">
        <v>4</v>
      </c>
      <c r="E6" s="107">
        <v>5</v>
      </c>
      <c r="F6" s="107">
        <v>6</v>
      </c>
    </row>
    <row customHeight="1" ht="18.75">
      <c r="A7" s="176"/>
      <c r="B7" s="177"/>
      <c r="C7" s="177"/>
      <c r="D7" s="19"/>
      <c r="E7" s="19"/>
      <c r="F7" s="19"/>
    </row>
    <row customHeight="1" ht="18.75">
      <c r="A8" s="176"/>
      <c r="B8" s="177"/>
      <c r="C8" s="177"/>
      <c r="D8" s="19"/>
      <c r="E8" s="19"/>
      <c r="F8" s="19"/>
    </row>
    <row customHeight="1" ht="18.75">
      <c r="A9" s="178" t="s">
        <v>116</v>
      </c>
      <c r="B9" s="179" t="s">
        <v>116</v>
      </c>
      <c r="C9" s="180" t="s">
        <v>116</v>
      </c>
      <c r="D9" s="19"/>
      <c r="E9" s="19"/>
      <c r="F9" s="19"/>
    </row>
  </sheetData>
  <mergeCells count="7">
    <mergeCell ref="A2:F2"/>
    <mergeCell ref="A9:C9"/>
    <mergeCell ref="D4:F4"/>
    <mergeCell ref="B4:B5"/>
    <mergeCell ref="C4:C5"/>
    <mergeCell ref="A4:A5"/>
    <mergeCell ref="A3:C3"/>
  </mergeCells>
  <printOptions horizontalCentered="1"/>
  <pageMargins left="0.39" right="0.39" top="0.58" bottom="0.58" header="0.50" footer="0.50"/>
  <pageSetup paperSize="9" scale="9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EDA7D45-548F-A886-E5BB-F3B6F41F21B5}" mc:Ignorable="x14ac xr xr2 xr3">
  <sheetPr>
    <outlinePr summaryRight="0" summaryBelow="0"/>
    <pageSetUpPr fitToPage="1"/>
  </sheetPr>
  <dimension ref="A1:Q10"/>
  <sheetViews>
    <sheetView topLeftCell="A1" showZeros="0" workbookViewId="0" tabSelected="1"/>
  </sheetViews>
  <sheetFormatPr defaultColWidth="9.140625" customHeight="1" defaultRowHeight="14.25"/>
  <cols>
    <col min="1" max="1" width="39.140625" customWidth="1"/>
    <col min="2" max="2" width="21.7109375" customWidth="1"/>
    <col min="3" max="3" width="35.28125" customWidth="1"/>
    <col min="4" max="4" width="7.7109375" customWidth="1"/>
    <col min="5" max="5" width="10.28125" customWidth="1"/>
    <col min="6" max="17" width="16.57421875" customWidth="1"/>
  </cols>
  <sheetData>
    <row customHeight="1" ht="15">
      <c r="A1" s="67"/>
      <c r="B1" s="67"/>
      <c r="C1" s="67"/>
      <c r="D1" s="67"/>
      <c r="E1" s="67"/>
      <c r="F1" s="67"/>
      <c r="G1" s="67"/>
      <c r="H1" s="67"/>
      <c r="I1" s="67"/>
      <c r="J1" s="67"/>
      <c r="O1" s="34"/>
      <c r="P1" s="34"/>
      <c r="Q1" s="8" t="s">
        <v>346</v>
      </c>
    </row>
    <row customHeight="1" ht="35.25">
      <c r="A2" s="181">
        <f>"2025"&amp;"年部门政府采购预算表"</f>
      </c>
      <c r="B2" s="130"/>
      <c r="C2" s="130"/>
      <c r="D2" s="130"/>
      <c r="E2" s="130"/>
      <c r="F2" s="130"/>
      <c r="G2" s="130"/>
      <c r="H2" s="130"/>
      <c r="I2" s="130"/>
      <c r="J2" s="130"/>
      <c r="K2" s="119"/>
      <c r="L2" s="130"/>
      <c r="M2" s="130"/>
      <c r="N2" s="130"/>
      <c r="O2" s="119"/>
      <c r="P2" s="119"/>
      <c r="Q2" s="130"/>
    </row>
    <row customHeight="1" ht="18.75">
      <c r="A3" s="182">
        <f>"单位名称："&amp;"云县晓街乡卫生院"</f>
      </c>
      <c r="B3" s="38"/>
      <c r="C3" s="38"/>
      <c r="D3" s="38"/>
      <c r="E3" s="38"/>
      <c r="F3" s="38"/>
      <c r="G3" s="38"/>
      <c r="H3" s="38"/>
      <c r="I3" s="38"/>
      <c r="J3" s="38"/>
      <c r="O3" s="183"/>
      <c r="P3" s="183"/>
      <c r="Q3" s="8" t="s">
        <v>165</v>
      </c>
    </row>
    <row customHeight="1" ht="18.75">
      <c r="A4" s="151" t="s">
        <v>347</v>
      </c>
      <c r="B4" s="184" t="s">
        <v>348</v>
      </c>
      <c r="C4" s="184" t="s">
        <v>349</v>
      </c>
      <c r="D4" s="184" t="s">
        <v>350</v>
      </c>
      <c r="E4" s="184" t="s">
        <v>351</v>
      </c>
      <c r="F4" s="184" t="s">
        <v>352</v>
      </c>
      <c r="G4" s="185" t="s">
        <v>185</v>
      </c>
      <c r="H4" s="185"/>
      <c r="I4" s="185"/>
      <c r="J4" s="185"/>
      <c r="K4" s="70"/>
      <c r="L4" s="185"/>
      <c r="M4" s="185"/>
      <c r="N4" s="185"/>
      <c r="O4" s="132"/>
      <c r="P4" s="70"/>
      <c r="Q4" s="186"/>
    </row>
    <row customHeight="1" ht="18.75">
      <c r="A5" s="152"/>
      <c r="B5" s="187"/>
      <c r="C5" s="187"/>
      <c r="D5" s="187"/>
      <c r="E5" s="187"/>
      <c r="F5" s="187"/>
      <c r="G5" s="187" t="s">
        <v>56</v>
      </c>
      <c r="H5" s="187" t="s">
        <v>59</v>
      </c>
      <c r="I5" s="187" t="s">
        <v>353</v>
      </c>
      <c r="J5" s="187" t="s">
        <v>354</v>
      </c>
      <c r="K5" s="188" t="s">
        <v>355</v>
      </c>
      <c r="L5" s="189" t="s">
        <v>78</v>
      </c>
      <c r="M5" s="189"/>
      <c r="N5" s="189"/>
      <c r="O5" s="190"/>
      <c r="P5" s="191"/>
      <c r="Q5" s="192"/>
    </row>
    <row customHeight="1" ht="30">
      <c r="A6" s="73"/>
      <c r="B6" s="192"/>
      <c r="C6" s="192"/>
      <c r="D6" s="192"/>
      <c r="E6" s="192"/>
      <c r="F6" s="192"/>
      <c r="G6" s="192"/>
      <c r="H6" s="192" t="s">
        <v>58</v>
      </c>
      <c r="I6" s="192"/>
      <c r="J6" s="192"/>
      <c r="K6" s="193"/>
      <c r="L6" s="192" t="s">
        <v>58</v>
      </c>
      <c r="M6" s="192" t="s">
        <v>65</v>
      </c>
      <c r="N6" s="192" t="s">
        <v>193</v>
      </c>
      <c r="O6" s="75" t="s">
        <v>67</v>
      </c>
      <c r="P6" s="193" t="s">
        <v>68</v>
      </c>
      <c r="Q6" s="192" t="s">
        <v>69</v>
      </c>
    </row>
    <row customHeight="1" ht="18.75">
      <c r="A7" s="17">
        <v>1</v>
      </c>
      <c r="B7" s="107">
        <v>2</v>
      </c>
      <c r="C7" s="107">
        <v>3</v>
      </c>
      <c r="D7" s="107">
        <v>4</v>
      </c>
      <c r="E7" s="107">
        <v>5</v>
      </c>
      <c r="F7" s="107">
        <v>6</v>
      </c>
      <c r="G7" s="174">
        <v>7</v>
      </c>
      <c r="H7" s="174">
        <v>8</v>
      </c>
      <c r="I7" s="174">
        <v>9</v>
      </c>
      <c r="J7" s="174">
        <v>10</v>
      </c>
      <c r="K7" s="174">
        <v>11</v>
      </c>
      <c r="L7" s="174">
        <v>12</v>
      </c>
      <c r="M7" s="174">
        <v>13</v>
      </c>
      <c r="N7" s="174">
        <v>14</v>
      </c>
      <c r="O7" s="174">
        <v>15</v>
      </c>
      <c r="P7" s="174">
        <v>16</v>
      </c>
      <c r="Q7" s="174">
        <v>17</v>
      </c>
    </row>
    <row customHeight="1" ht="18.75">
      <c r="A8" s="194"/>
      <c r="B8" s="195"/>
      <c r="C8" s="195"/>
      <c r="D8" s="195"/>
      <c r="E8" s="196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customHeight="1" ht="18.75">
      <c r="A9" s="197"/>
      <c r="B9" s="195"/>
      <c r="C9" s="195"/>
      <c r="D9" s="195"/>
      <c r="E9" s="19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customHeight="1" ht="18.75">
      <c r="A10" s="199" t="s">
        <v>116</v>
      </c>
      <c r="B10" s="200"/>
      <c r="C10" s="200"/>
      <c r="D10" s="200"/>
      <c r="E10" s="196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</sheetData>
  <mergeCells count="16">
    <mergeCell ref="A10:E10"/>
    <mergeCell ref="H5:H6"/>
    <mergeCell ref="A2:Q2"/>
    <mergeCell ref="A4:A6"/>
    <mergeCell ref="B4:B6"/>
    <mergeCell ref="C4:C6"/>
    <mergeCell ref="D4:D6"/>
    <mergeCell ref="E4:E6"/>
    <mergeCell ref="F4:F6"/>
    <mergeCell ref="G4:Q4"/>
    <mergeCell ref="I5:I6"/>
    <mergeCell ref="J5:J6"/>
    <mergeCell ref="A3:F3"/>
    <mergeCell ref="K5:K6"/>
    <mergeCell ref="G5:G6"/>
    <mergeCell ref="L5:Q5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DF27E25-7842-597A-298A-5EBB2634862B}" mc:Ignorable="x14ac xr xr2 xr3">
  <sheetPr>
    <outlinePr summaryRight="0" summaryBelow="0"/>
    <pageSetUpPr fitToPage="1"/>
  </sheetPr>
  <dimension ref="A1:N10"/>
  <sheetViews>
    <sheetView topLeftCell="A1" showZeros="0" workbookViewId="0" tabSelected="1"/>
  </sheetViews>
  <sheetFormatPr defaultColWidth="9.140625" customHeight="1" defaultRowHeight="14.25"/>
  <cols>
    <col min="1" max="1" width="31.421875" customWidth="1"/>
    <col min="2" max="3" width="21.8515625" customWidth="1"/>
    <col min="4" max="14" width="19.00390625" customWidth="1"/>
  </cols>
  <sheetData>
    <row customHeight="1" ht="15">
      <c r="A1" s="66"/>
      <c r="B1" s="66"/>
      <c r="C1" s="33"/>
      <c r="D1" s="66"/>
      <c r="E1" s="66"/>
      <c r="F1" s="66"/>
      <c r="G1" s="66"/>
      <c r="H1" s="201"/>
      <c r="I1" s="66"/>
      <c r="J1" s="66"/>
      <c r="K1" s="66"/>
      <c r="L1" s="34"/>
      <c r="M1" s="159"/>
      <c r="N1" s="117" t="s">
        <v>356</v>
      </c>
    </row>
    <row customHeight="1" ht="34.5">
      <c r="A2" s="202">
        <f>"2025"&amp;"年部门政府购买服务预算表"</f>
      </c>
      <c r="B2" s="203"/>
      <c r="C2" s="119"/>
      <c r="D2" s="203"/>
      <c r="E2" s="203"/>
      <c r="F2" s="203"/>
      <c r="G2" s="203"/>
      <c r="H2" s="204"/>
      <c r="I2" s="203"/>
      <c r="J2" s="203"/>
      <c r="K2" s="203"/>
      <c r="L2" s="119"/>
      <c r="M2" s="204"/>
      <c r="N2" s="203"/>
    </row>
    <row customHeight="1" ht="18.75">
      <c r="A3" s="205">
        <f>"单位名称："&amp;"云县晓街乡卫生院"</f>
      </c>
      <c r="B3" s="206"/>
      <c r="C3" s="39"/>
      <c r="D3" s="206"/>
      <c r="E3" s="206"/>
      <c r="F3" s="206"/>
      <c r="G3" s="206"/>
      <c r="H3" s="201"/>
      <c r="I3" s="66"/>
      <c r="J3" s="66"/>
      <c r="K3" s="66"/>
      <c r="L3" s="183"/>
      <c r="M3" s="207"/>
      <c r="N3" s="117" t="s">
        <v>165</v>
      </c>
    </row>
    <row customHeight="1" ht="18.75">
      <c r="A4" s="151" t="s">
        <v>347</v>
      </c>
      <c r="B4" s="184" t="s">
        <v>357</v>
      </c>
      <c r="C4" s="208" t="s">
        <v>358</v>
      </c>
      <c r="D4" s="185" t="s">
        <v>185</v>
      </c>
      <c r="E4" s="185"/>
      <c r="F4" s="185"/>
      <c r="G4" s="185"/>
      <c r="H4" s="70"/>
      <c r="I4" s="185"/>
      <c r="J4" s="185"/>
      <c r="K4" s="185"/>
      <c r="L4" s="132"/>
      <c r="M4" s="70"/>
      <c r="N4" s="186"/>
    </row>
    <row customHeight="1" ht="18.75">
      <c r="A5" s="152"/>
      <c r="B5" s="187"/>
      <c r="C5" s="188"/>
      <c r="D5" s="187" t="s">
        <v>56</v>
      </c>
      <c r="E5" s="187" t="s">
        <v>59</v>
      </c>
      <c r="F5" s="187" t="s">
        <v>353</v>
      </c>
      <c r="G5" s="187" t="s">
        <v>354</v>
      </c>
      <c r="H5" s="188" t="s">
        <v>355</v>
      </c>
      <c r="I5" s="189" t="s">
        <v>78</v>
      </c>
      <c r="J5" s="189"/>
      <c r="K5" s="189"/>
      <c r="L5" s="190"/>
      <c r="M5" s="191"/>
      <c r="N5" s="192"/>
    </row>
    <row customHeight="1" ht="26.25">
      <c r="A6" s="73"/>
      <c r="B6" s="192"/>
      <c r="C6" s="193"/>
      <c r="D6" s="192"/>
      <c r="E6" s="192"/>
      <c r="F6" s="192"/>
      <c r="G6" s="192"/>
      <c r="H6" s="193"/>
      <c r="I6" s="192" t="s">
        <v>58</v>
      </c>
      <c r="J6" s="192" t="s">
        <v>65</v>
      </c>
      <c r="K6" s="192" t="s">
        <v>193</v>
      </c>
      <c r="L6" s="75" t="s">
        <v>67</v>
      </c>
      <c r="M6" s="193" t="s">
        <v>68</v>
      </c>
      <c r="N6" s="192" t="s">
        <v>69</v>
      </c>
    </row>
    <row customHeight="1" ht="18.75">
      <c r="A7" s="209">
        <v>1</v>
      </c>
      <c r="B7" s="209">
        <v>2</v>
      </c>
      <c r="C7" s="209">
        <v>3</v>
      </c>
      <c r="D7" s="209">
        <v>4</v>
      </c>
      <c r="E7" s="209">
        <v>5</v>
      </c>
      <c r="F7" s="209">
        <v>6</v>
      </c>
      <c r="G7" s="209">
        <v>7</v>
      </c>
      <c r="H7" s="209">
        <v>8</v>
      </c>
      <c r="I7" s="209">
        <v>9</v>
      </c>
      <c r="J7" s="209">
        <v>10</v>
      </c>
      <c r="K7" s="209">
        <v>11</v>
      </c>
      <c r="L7" s="209">
        <v>12</v>
      </c>
      <c r="M7" s="209">
        <v>13</v>
      </c>
      <c r="N7" s="209">
        <v>14</v>
      </c>
    </row>
    <row customHeight="1" ht="18.75">
      <c r="A8" s="194"/>
      <c r="B8" s="195"/>
      <c r="C8" s="177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customHeight="1" ht="18.75">
      <c r="A9" s="197"/>
      <c r="B9" s="195"/>
      <c r="C9" s="17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customHeight="1" ht="18.75">
      <c r="A10" s="199" t="s">
        <v>116</v>
      </c>
      <c r="B10" s="200"/>
      <c r="C10" s="21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</sheetData>
  <mergeCells count="13">
    <mergeCell ref="A2:N2"/>
    <mergeCell ref="A4:A6"/>
    <mergeCell ref="B4:B6"/>
    <mergeCell ref="D4:N4"/>
    <mergeCell ref="F5:F6"/>
    <mergeCell ref="G5:G6"/>
    <mergeCell ref="A3:C3"/>
    <mergeCell ref="H5:H6"/>
    <mergeCell ref="D5:D6"/>
    <mergeCell ref="I5:N5"/>
    <mergeCell ref="A10:C10"/>
    <mergeCell ref="E5:E6"/>
    <mergeCell ref="C4:C6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509A9C8-5DA3-E5ED-674E-E95328648F71}" mc:Ignorable="x14ac xr xr2 xr3">
  <sheetPr>
    <outlinePr summaryRight="0" summaryBelow="0"/>
    <pageSetUpPr fitToPage="1"/>
  </sheetPr>
  <dimension ref="A1:I8"/>
  <sheetViews>
    <sheetView topLeftCell="A1" showZeros="0" workbookViewId="0" tabSelected="1"/>
  </sheetViews>
  <sheetFormatPr defaultColWidth="9.140625" customHeight="1" defaultRowHeight="14.25"/>
  <cols>
    <col min="1" max="1" width="37.7109375" customWidth="1"/>
    <col min="2" max="4" width="17.57421875" customWidth="1"/>
    <col min="5" max="9" width="15.7109375" customWidth="1"/>
  </cols>
  <sheetData>
    <row customHeight="1" ht="15">
      <c r="A1" s="67"/>
      <c r="B1" s="67"/>
      <c r="C1" s="67"/>
      <c r="D1" s="96"/>
      <c r="G1" s="34"/>
      <c r="H1" s="34"/>
      <c r="I1" s="34" t="s">
        <v>359</v>
      </c>
    </row>
    <row customHeight="1" ht="27.75">
      <c r="A2" s="181">
        <f>"2025"&amp;"年县对下转移支付预算表"</f>
      </c>
      <c r="B2" s="130"/>
      <c r="C2" s="130"/>
      <c r="D2" s="130"/>
      <c r="E2" s="130"/>
      <c r="F2" s="130"/>
      <c r="G2" s="119"/>
      <c r="H2" s="119"/>
      <c r="I2" s="130"/>
    </row>
    <row customHeight="1" ht="18.75">
      <c r="A3" s="211">
        <f>"单位名称："&amp;"云县晓街乡卫生院"</f>
      </c>
      <c r="B3" s="206"/>
      <c r="C3" s="206"/>
      <c r="D3" s="212"/>
      <c r="E3" s="66"/>
      <c r="G3" s="183"/>
      <c r="H3" s="183"/>
      <c r="I3" s="34" t="s">
        <v>165</v>
      </c>
    </row>
    <row customHeight="1" ht="18.75">
      <c r="A4" s="15" t="s">
        <v>360</v>
      </c>
      <c r="B4" s="13" t="s">
        <v>185</v>
      </c>
      <c r="C4" s="72"/>
      <c r="D4" s="72"/>
      <c r="E4" s="13" t="s">
        <v>361</v>
      </c>
      <c r="F4" s="72"/>
      <c r="G4" s="132"/>
      <c r="H4" s="132"/>
      <c r="I4" s="14"/>
    </row>
    <row customHeight="1" ht="18.75">
      <c r="A5" s="17"/>
      <c r="B5" s="136" t="s">
        <v>56</v>
      </c>
      <c r="C5" s="151" t="s">
        <v>59</v>
      </c>
      <c r="D5" s="213" t="s">
        <v>362</v>
      </c>
      <c r="E5" s="74" t="s">
        <v>363</v>
      </c>
      <c r="F5" s="74" t="s">
        <v>363</v>
      </c>
      <c r="G5" s="74" t="s">
        <v>363</v>
      </c>
      <c r="H5" s="74" t="s">
        <v>363</v>
      </c>
      <c r="I5" s="74" t="s">
        <v>363</v>
      </c>
    </row>
    <row customHeight="1" ht="18.75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  <c r="H6" s="74">
        <v>8</v>
      </c>
      <c r="I6" s="74">
        <v>9</v>
      </c>
    </row>
    <row customHeight="1" ht="18.75">
      <c r="A7" s="109"/>
      <c r="B7" s="19"/>
      <c r="C7" s="19"/>
      <c r="D7" s="19"/>
      <c r="E7" s="19"/>
      <c r="F7" s="19"/>
      <c r="G7" s="19"/>
      <c r="H7" s="19"/>
      <c r="I7" s="19"/>
    </row>
    <row customHeight="1" ht="18.75">
      <c r="A8" s="214"/>
      <c r="B8" s="19"/>
      <c r="C8" s="19"/>
      <c r="D8" s="19"/>
      <c r="E8" s="19"/>
      <c r="F8" s="19"/>
      <c r="G8" s="19"/>
      <c r="H8" s="19"/>
      <c r="I8" s="19"/>
    </row>
  </sheetData>
  <mergeCells count="5">
    <mergeCell ref="A2:I2"/>
    <mergeCell ref="A4:A5"/>
    <mergeCell ref="B4:D4"/>
    <mergeCell ref="E4:I4"/>
    <mergeCell ref="A3:E3"/>
  </mergeCells>
  <printOptions horizontalCentered="1"/>
  <pageMargins left="1.00" right="1.00" top="0.75" bottom="0.75" header="0.00" footer="0.00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B432EBF-5C9B-6BA5-01DE-A65594213E3F}" mc:Ignorable="x14ac xr xr2 xr3">
  <sheetPr>
    <outlinePr summaryRight="0" summaryBelow="0"/>
    <pageSetUpPr fitToPage="1"/>
  </sheetPr>
  <dimension ref="A1:J7"/>
  <sheetViews>
    <sheetView topLeftCell="A1" showZeros="0" workbookViewId="0" tabSelected="1"/>
  </sheetViews>
  <sheetFormatPr defaultColWidth="9.140625" customHeight="1" defaultRowHeight="12"/>
  <cols>
    <col min="1" max="1" width="34.28125" customWidth="1"/>
    <col min="2" max="2" width="29.00390625" customWidth="1"/>
    <col min="3" max="5" width="23.57421875" customWidth="1"/>
    <col min="6" max="6" width="11.28125" customWidth="1"/>
    <col min="7" max="7" width="25.140625" customWidth="1"/>
    <col min="8" max="8" width="15.57421875" customWidth="1"/>
    <col min="9" max="9" width="13.421875" customWidth="1"/>
    <col min="10" max="10" width="18.8515625" customWidth="1"/>
  </cols>
  <sheetData>
    <row customHeight="1" ht="15">
      <c r="J1" s="34" t="s">
        <v>364</v>
      </c>
    </row>
    <row customHeight="1" ht="36">
      <c r="A2" s="62">
        <f>"2025"&amp;"年县对下转移支付绩效目标表"</f>
      </c>
      <c r="B2" s="130"/>
      <c r="C2" s="130"/>
      <c r="D2" s="130"/>
      <c r="E2" s="130"/>
      <c r="F2" s="119"/>
      <c r="G2" s="130"/>
      <c r="H2" s="119"/>
      <c r="I2" s="119"/>
      <c r="J2" s="130"/>
    </row>
    <row customHeight="1" ht="18.75">
      <c r="A3" s="86">
        <f>"单位名称："&amp;"云县晓街乡卫生院"</f>
      </c>
      <c r="B3" s="146"/>
      <c r="C3" s="146"/>
      <c r="D3" s="146"/>
      <c r="E3" s="146"/>
      <c r="F3" s="160"/>
      <c r="G3" s="146"/>
      <c r="H3" s="160"/>
    </row>
    <row customHeight="1" ht="18.75">
      <c r="A4" s="76" t="s">
        <v>288</v>
      </c>
      <c r="B4" s="76" t="s">
        <v>289</v>
      </c>
      <c r="C4" s="76" t="s">
        <v>290</v>
      </c>
      <c r="D4" s="76" t="s">
        <v>291</v>
      </c>
      <c r="E4" s="76" t="s">
        <v>292</v>
      </c>
      <c r="F4" s="161" t="s">
        <v>293</v>
      </c>
      <c r="G4" s="76" t="s">
        <v>294</v>
      </c>
      <c r="H4" s="161" t="s">
        <v>295</v>
      </c>
      <c r="I4" s="161" t="s">
        <v>296</v>
      </c>
      <c r="J4" s="76" t="s">
        <v>297</v>
      </c>
    </row>
    <row customHeight="1" ht="18.75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161">
        <v>6</v>
      </c>
      <c r="G5" s="76">
        <v>7</v>
      </c>
      <c r="H5" s="161">
        <v>8</v>
      </c>
      <c r="I5" s="161">
        <v>9</v>
      </c>
      <c r="J5" s="76">
        <v>10</v>
      </c>
    </row>
    <row customHeight="1" ht="18.75">
      <c r="A6" s="141"/>
      <c r="B6" s="162"/>
      <c r="C6" s="162"/>
      <c r="D6" s="162"/>
      <c r="E6" s="163"/>
      <c r="F6" s="93"/>
      <c r="G6" s="163"/>
      <c r="H6" s="93"/>
      <c r="I6" s="93"/>
      <c r="J6" s="163"/>
    </row>
    <row customHeight="1" ht="18.75">
      <c r="A7" s="215"/>
      <c r="B7" s="141"/>
      <c r="C7" s="141"/>
      <c r="D7" s="141"/>
      <c r="E7" s="141"/>
      <c r="F7" s="216"/>
      <c r="G7" s="141"/>
      <c r="H7" s="141"/>
      <c r="I7" s="141"/>
      <c r="J7" s="141"/>
    </row>
  </sheetData>
  <mergeCells count="2">
    <mergeCell ref="A2:J2"/>
    <mergeCell ref="A3:H3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8B6F489-A755-6A25-9396-B86AF42C3942}" mc:Ignorable="x14ac xr xr2 xr3">
  <sheetPr>
    <outlinePr summaryRight="0" summaryBelow="0"/>
  </sheetPr>
  <dimension ref="A1:H8"/>
  <sheetViews>
    <sheetView topLeftCell="A1" showZeros="0" workbookViewId="0" tabSelected="1"/>
  </sheetViews>
  <sheetFormatPr defaultColWidth="9.140625" customHeight="1" defaultRowHeight="12"/>
  <cols>
    <col min="1" max="1" width="29.00390625" customWidth="1"/>
    <col min="2" max="2" width="18.7109375" customWidth="1"/>
    <col min="3" max="3" width="24.8515625" customWidth="1"/>
    <col min="4" max="4" width="23.57421875" customWidth="1"/>
    <col min="5" max="5" width="17.8515625" customWidth="1"/>
    <col min="6" max="6" width="23.57421875" customWidth="1"/>
    <col min="7" max="7" width="25.140625" customWidth="1"/>
    <col min="8" max="8" width="18.8515625" customWidth="1"/>
  </cols>
  <sheetData>
    <row customHeight="1" ht="15">
      <c r="A1" s="60"/>
      <c r="B1" s="60"/>
      <c r="C1" s="60"/>
      <c r="D1" s="60"/>
      <c r="E1" s="60"/>
      <c r="F1" s="60"/>
      <c r="G1" s="60"/>
      <c r="H1" s="8" t="s">
        <v>365</v>
      </c>
    </row>
    <row customHeight="1" ht="34.5">
      <c r="A2" s="217">
        <f>"2025"&amp;"年新增资产配置表"</f>
      </c>
      <c r="B2" s="130"/>
      <c r="C2" s="130"/>
      <c r="D2" s="130"/>
      <c r="E2" s="130"/>
      <c r="F2" s="130"/>
      <c r="G2" s="130"/>
      <c r="H2" s="130"/>
    </row>
    <row customHeight="1" ht="18.75">
      <c r="A3" s="182">
        <f>"单位名称："&amp;"云县晓街乡卫生院"</f>
      </c>
      <c r="B3" s="149"/>
      <c r="C3" s="146"/>
      <c r="H3" s="218" t="s">
        <v>165</v>
      </c>
    </row>
    <row customHeight="1" ht="18.75">
      <c r="A4" s="151" t="s">
        <v>178</v>
      </c>
      <c r="B4" s="151" t="s">
        <v>366</v>
      </c>
      <c r="C4" s="151" t="s">
        <v>367</v>
      </c>
      <c r="D4" s="151" t="s">
        <v>368</v>
      </c>
      <c r="E4" s="151" t="s">
        <v>369</v>
      </c>
      <c r="F4" s="219" t="s">
        <v>370</v>
      </c>
      <c r="G4" s="185"/>
      <c r="H4" s="186"/>
    </row>
    <row customHeight="1" ht="18.75">
      <c r="A5" s="73"/>
      <c r="B5" s="73"/>
      <c r="C5" s="73"/>
      <c r="D5" s="73"/>
      <c r="E5" s="73"/>
      <c r="F5" s="76" t="s">
        <v>351</v>
      </c>
      <c r="G5" s="76" t="s">
        <v>371</v>
      </c>
      <c r="H5" s="76" t="s">
        <v>372</v>
      </c>
    </row>
    <row customHeight="1" ht="18.75">
      <c r="A6" s="76">
        <v>1</v>
      </c>
      <c r="B6" s="76">
        <v>2</v>
      </c>
      <c r="C6" s="76">
        <v>3</v>
      </c>
      <c r="D6" s="76">
        <v>4</v>
      </c>
      <c r="E6" s="76">
        <v>5</v>
      </c>
      <c r="F6" s="76">
        <v>6</v>
      </c>
      <c r="G6" s="76">
        <v>7</v>
      </c>
      <c r="H6" s="76">
        <v>8</v>
      </c>
    </row>
    <row customHeight="1" ht="18.75">
      <c r="A7" s="162"/>
      <c r="B7" s="162"/>
      <c r="C7" s="109"/>
      <c r="D7" s="109"/>
      <c r="E7" s="109"/>
      <c r="F7" s="220"/>
      <c r="G7" s="19"/>
      <c r="H7" s="19"/>
    </row>
    <row customHeight="1" ht="18.75">
      <c r="A8" s="221" t="s">
        <v>56</v>
      </c>
      <c r="B8" s="222"/>
      <c r="C8" s="222"/>
      <c r="D8" s="222"/>
      <c r="E8" s="223"/>
      <c r="F8" s="220"/>
      <c r="G8" s="19"/>
      <c r="H8" s="19"/>
    </row>
  </sheetData>
  <mergeCells count="9">
    <mergeCell ref="A8:E8"/>
    <mergeCell ref="A2:H2"/>
    <mergeCell ref="A4:A5"/>
    <mergeCell ref="C4:C5"/>
    <mergeCell ref="D4:D5"/>
    <mergeCell ref="E4:E5"/>
    <mergeCell ref="F4:H4"/>
    <mergeCell ref="B4:B5"/>
    <mergeCell ref="A3:C3"/>
  </mergeCells>
  <pageMargins left="0.36" right="0.10" top="0.26" bottom="0.26" header="0.00" footer="0.00"/>
  <pageSetup paperSize="9" scale="81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AEC48C7-5921-0FA2-720B-FA0171DC3832}" mc:Ignorable="x14ac xr xr2 xr3">
  <sheetPr>
    <outlinePr summaryRight="0" summaryBelow="0"/>
    <pageSetUpPr fitToPage="1"/>
  </sheetPr>
  <dimension ref="A1:K10"/>
  <sheetViews>
    <sheetView topLeftCell="A1" showZeros="0" workbookViewId="0" tabSelected="1"/>
  </sheetViews>
  <sheetFormatPr defaultColWidth="9.140625" customHeight="1" defaultRowHeight="14.25"/>
  <cols>
    <col min="1" max="1" width="13.421875" customWidth="1"/>
    <col min="2" max="2" width="43.87109375" customWidth="1"/>
    <col min="3" max="3" width="23.8515625" customWidth="1"/>
    <col min="4" max="4" width="11.140625" customWidth="1"/>
    <col min="5" max="5" width="33.1640625" customWidth="1"/>
    <col min="6" max="6" width="9.8515625" customWidth="1"/>
    <col min="7" max="7" width="17.7109375" customWidth="1"/>
    <col min="8" max="11" width="15.421875" customWidth="1"/>
  </cols>
  <sheetData>
    <row customHeight="1" ht="15">
      <c r="D1" s="99"/>
      <c r="E1" s="99"/>
      <c r="F1" s="99"/>
      <c r="G1" s="99"/>
      <c r="H1" s="67"/>
      <c r="I1" s="67"/>
      <c r="J1" s="67"/>
      <c r="K1" s="34" t="s">
        <v>373</v>
      </c>
    </row>
    <row customHeight="1" ht="42.75">
      <c r="A2" s="9">
        <f>"2025"&amp;"年转移支付补助项目支出预算表"</f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customHeight="1" ht="18.75">
      <c r="A3" s="148">
        <f>"单位名称："&amp;"云县晓街乡卫生院"</f>
      </c>
      <c r="B3" s="149"/>
      <c r="C3" s="149"/>
      <c r="D3" s="149"/>
      <c r="E3" s="149"/>
      <c r="F3" s="149"/>
      <c r="G3" s="149"/>
      <c r="H3" s="150"/>
      <c r="I3" s="150"/>
      <c r="J3" s="150"/>
      <c r="K3" s="224" t="s">
        <v>165</v>
      </c>
    </row>
    <row customHeight="1" ht="18.75">
      <c r="A4" s="69" t="s">
        <v>247</v>
      </c>
      <c r="B4" s="69" t="s">
        <v>180</v>
      </c>
      <c r="C4" s="69" t="s">
        <v>248</v>
      </c>
      <c r="D4" s="151" t="s">
        <v>181</v>
      </c>
      <c r="E4" s="151" t="s">
        <v>182</v>
      </c>
      <c r="F4" s="151" t="s">
        <v>249</v>
      </c>
      <c r="G4" s="151" t="s">
        <v>250</v>
      </c>
      <c r="H4" s="15" t="s">
        <v>56</v>
      </c>
      <c r="I4" s="13" t="s">
        <v>374</v>
      </c>
      <c r="J4" s="72"/>
      <c r="K4" s="14"/>
    </row>
    <row customHeight="1" ht="18.75">
      <c r="A5" s="134"/>
      <c r="B5" s="134"/>
      <c r="C5" s="134"/>
      <c r="D5" s="152"/>
      <c r="E5" s="152"/>
      <c r="F5" s="152"/>
      <c r="G5" s="152"/>
      <c r="H5" s="136"/>
      <c r="I5" s="151" t="s">
        <v>59</v>
      </c>
      <c r="J5" s="151" t="s">
        <v>60</v>
      </c>
      <c r="K5" s="151" t="s">
        <v>61</v>
      </c>
    </row>
    <row customHeight="1" ht="18.75">
      <c r="A6" s="120"/>
      <c r="B6" s="120"/>
      <c r="C6" s="120"/>
      <c r="D6" s="73"/>
      <c r="E6" s="73"/>
      <c r="F6" s="73"/>
      <c r="G6" s="73"/>
      <c r="H6" s="17"/>
      <c r="I6" s="73" t="s">
        <v>58</v>
      </c>
      <c r="J6" s="73"/>
      <c r="K6" s="73"/>
    </row>
    <row customHeight="1" ht="18.7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225">
        <v>10</v>
      </c>
      <c r="K7" s="225">
        <v>11</v>
      </c>
    </row>
    <row customHeight="1" ht="18.75">
      <c r="A8" s="109"/>
      <c r="B8" s="141"/>
      <c r="C8" s="109"/>
      <c r="D8" s="109"/>
      <c r="E8" s="109"/>
      <c r="F8" s="109"/>
      <c r="G8" s="109"/>
      <c r="H8" s="19"/>
      <c r="I8" s="19"/>
      <c r="J8" s="19"/>
      <c r="K8" s="19"/>
    </row>
    <row customHeight="1" ht="18.75">
      <c r="A9" s="141"/>
      <c r="B9" s="141"/>
      <c r="C9" s="141"/>
      <c r="D9" s="141"/>
      <c r="E9" s="141"/>
      <c r="F9" s="141"/>
      <c r="G9" s="141"/>
      <c r="H9" s="19"/>
      <c r="I9" s="19"/>
      <c r="J9" s="19"/>
      <c r="K9" s="19"/>
    </row>
    <row customHeight="1" ht="18.75">
      <c r="A10" s="143" t="s">
        <v>116</v>
      </c>
      <c r="B10" s="157"/>
      <c r="C10" s="157"/>
      <c r="D10" s="157"/>
      <c r="E10" s="157"/>
      <c r="F10" s="157"/>
      <c r="G10" s="158"/>
      <c r="H10" s="19"/>
      <c r="I10" s="19"/>
      <c r="J10" s="19"/>
      <c r="K10" s="19"/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5F8053B-4F6E-937F-FA68-4552ECA94965}" mc:Ignorable="x14ac xr xr2 xr3">
  <sheetPr>
    <outlinePr summaryRight="0" summaryBelow="0"/>
    <pageSetUpPr fitToPage="1"/>
  </sheetPr>
  <dimension ref="A1:G10"/>
  <sheetViews>
    <sheetView topLeftCell="C1" showZeros="0" workbookViewId="0" tabSelected="1"/>
  </sheetViews>
  <sheetFormatPr defaultColWidth="9.140625" customHeight="1" defaultRowHeight="14.25"/>
  <cols>
    <col min="1" max="1" width="29.421875" customWidth="1"/>
    <col min="2" max="2" width="23.140625" customWidth="1"/>
    <col min="3" max="3" width="31.57421875" customWidth="1"/>
    <col min="4" max="4" width="20.421875" customWidth="1"/>
    <col min="5" max="7" width="23.8515625" customWidth="1"/>
  </cols>
  <sheetData>
    <row customHeight="1" ht="15">
      <c r="A1" s="60"/>
      <c r="B1" s="60"/>
      <c r="C1" s="60"/>
      <c r="D1" s="147"/>
      <c r="E1" s="146"/>
      <c r="F1" s="146"/>
      <c r="G1" s="224" t="s">
        <v>375</v>
      </c>
    </row>
    <row customHeight="1" ht="36.75">
      <c r="A2" s="62">
        <f>"2025"&amp;"年部门项目中期规划预算表"</f>
      </c>
      <c r="B2" s="130"/>
      <c r="C2" s="130"/>
      <c r="D2" s="130"/>
      <c r="E2" s="130"/>
      <c r="F2" s="130"/>
      <c r="G2" s="130"/>
    </row>
    <row customHeight="1" ht="18.75">
      <c r="A3" s="86">
        <f>"单位名称："&amp;"云县晓街乡卫生院"</f>
      </c>
      <c r="B3" s="149"/>
      <c r="C3" s="149"/>
      <c r="D3" s="149"/>
      <c r="E3" s="150"/>
      <c r="F3" s="150"/>
      <c r="G3" s="224" t="s">
        <v>165</v>
      </c>
    </row>
    <row customHeight="1" ht="18.75">
      <c r="A4" s="69" t="s">
        <v>248</v>
      </c>
      <c r="B4" s="69" t="s">
        <v>247</v>
      </c>
      <c r="C4" s="69" t="s">
        <v>180</v>
      </c>
      <c r="D4" s="151" t="s">
        <v>376</v>
      </c>
      <c r="E4" s="13" t="s">
        <v>59</v>
      </c>
      <c r="F4" s="72"/>
      <c r="G4" s="14"/>
    </row>
    <row customHeight="1" ht="18.75">
      <c r="A5" s="134"/>
      <c r="B5" s="134"/>
      <c r="C5" s="134"/>
      <c r="D5" s="152"/>
      <c r="E5" s="226">
        <f>"2025"&amp;"年"</f>
      </c>
      <c r="F5" s="226">
        <f>"2025"+1&amp;"年"</f>
      </c>
      <c r="G5" s="227">
        <f>"2025"+2&amp;"年"</f>
      </c>
    </row>
    <row customHeight="1" ht="18.75">
      <c r="A6" s="120"/>
      <c r="B6" s="120"/>
      <c r="C6" s="120"/>
      <c r="D6" s="73"/>
      <c r="E6" s="120" t="s">
        <v>58</v>
      </c>
      <c r="F6" s="120"/>
      <c r="G6" s="73"/>
    </row>
    <row customHeight="1" ht="18.7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225">
        <v>7</v>
      </c>
    </row>
    <row customHeight="1" ht="18.75">
      <c r="A8" s="141"/>
      <c r="B8" s="89"/>
      <c r="C8" s="89"/>
      <c r="D8" s="141"/>
      <c r="E8" s="19"/>
      <c r="F8" s="19"/>
      <c r="G8" s="19"/>
    </row>
    <row customHeight="1" ht="18.75">
      <c r="A9" s="141"/>
      <c r="B9" s="141"/>
      <c r="C9" s="141"/>
      <c r="D9" s="141"/>
      <c r="E9" s="19"/>
      <c r="F9" s="19"/>
      <c r="G9" s="19"/>
    </row>
    <row customHeight="1" ht="18.75">
      <c r="A10" s="221" t="s">
        <v>56</v>
      </c>
      <c r="B10" s="228" t="s">
        <v>377</v>
      </c>
      <c r="C10" s="228"/>
      <c r="D10" s="229"/>
      <c r="E10" s="19"/>
      <c r="F10" s="19"/>
      <c r="G10" s="19"/>
    </row>
  </sheetData>
  <mergeCells count="11">
    <mergeCell ref="G5:G6"/>
    <mergeCell ref="D4:D6"/>
    <mergeCell ref="A2:G2"/>
    <mergeCell ref="A3:D3"/>
    <mergeCell ref="E4:G4"/>
    <mergeCell ref="F5:F6"/>
    <mergeCell ref="A10:D10"/>
    <mergeCell ref="B4:B6"/>
    <mergeCell ref="C4:C6"/>
    <mergeCell ref="A4:A6"/>
    <mergeCell ref="E5:E6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B42D036-55D1-5618-5F04-013E461BAD8A}" mc:Ignorable="x14ac xr xr2 xr3">
  <sheetPr>
    <outlinePr summaryRight="0" summaryBelow="0"/>
    <pageSetUpPr fitToPage="1"/>
  </sheetPr>
  <dimension ref="A1:S9"/>
  <sheetViews>
    <sheetView topLeftCell="P9" showZeros="0" workbookViewId="0" tabSelected="1"/>
  </sheetViews>
  <sheetFormatPr defaultColWidth="9.140625" customHeight="1" defaultRowHeight="14.25"/>
  <cols>
    <col min="1" max="1" width="21.140625" customWidth="1"/>
    <col min="2" max="2" width="35.28125" customWidth="1"/>
    <col min="3" max="8" width="20.421875" customWidth="1"/>
    <col min="9" max="11" width="20.57421875" customWidth="1"/>
    <col min="12" max="12" width="20.421875" customWidth="1"/>
    <col min="13" max="13" width="20.57421875" customWidth="1"/>
    <col min="14" max="19" width="20.421875" customWidth="1"/>
  </cols>
  <sheetData>
    <row customHeight="1" ht="15">
      <c r="J1" s="32"/>
      <c r="O1" s="33"/>
      <c r="P1" s="33"/>
      <c r="Q1" s="33"/>
      <c r="R1" s="33"/>
      <c r="S1" s="34" t="s">
        <v>53</v>
      </c>
    </row>
    <row customHeight="1" ht="57.75">
      <c r="A2" s="35">
        <f>"2025"&amp;"年部门收入预算表"</f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  <c r="P2" s="37"/>
      <c r="Q2" s="37"/>
      <c r="R2" s="37"/>
      <c r="S2" s="37"/>
    </row>
    <row customHeight="1" ht="18.75">
      <c r="A3" s="11">
        <f>"单位名称："&amp;"云县晓街乡卫生院"</f>
      </c>
      <c r="B3" s="38"/>
      <c r="C3" s="38"/>
      <c r="D3" s="38"/>
      <c r="E3" s="38"/>
      <c r="F3" s="38"/>
      <c r="G3" s="38"/>
      <c r="H3" s="38"/>
      <c r="I3" s="38"/>
      <c r="J3" s="39"/>
      <c r="K3" s="38"/>
      <c r="L3" s="38"/>
      <c r="M3" s="38"/>
      <c r="N3" s="38"/>
      <c r="O3" s="39"/>
      <c r="P3" s="39"/>
      <c r="Q3" s="39"/>
      <c r="R3" s="39"/>
      <c r="S3" s="34" t="s">
        <v>1</v>
      </c>
    </row>
    <row customHeight="1" ht="18.75">
      <c r="A4" s="40" t="s">
        <v>54</v>
      </c>
      <c r="B4" s="41" t="s">
        <v>55</v>
      </c>
      <c r="C4" s="41" t="s">
        <v>56</v>
      </c>
      <c r="D4" s="42" t="s">
        <v>57</v>
      </c>
      <c r="E4" s="43"/>
      <c r="F4" s="43"/>
      <c r="G4" s="43"/>
      <c r="H4" s="43"/>
      <c r="I4" s="43"/>
      <c r="J4" s="44"/>
      <c r="K4" s="43"/>
      <c r="L4" s="43"/>
      <c r="M4" s="43"/>
      <c r="N4" s="45"/>
      <c r="O4" s="42" t="s">
        <v>46</v>
      </c>
      <c r="P4" s="42"/>
      <c r="Q4" s="42"/>
      <c r="R4" s="42"/>
      <c r="S4" s="46"/>
    </row>
    <row customHeight="1" ht="18.75">
      <c r="A5" s="47"/>
      <c r="B5" s="48"/>
      <c r="C5" s="48"/>
      <c r="D5" s="49" t="s">
        <v>58</v>
      </c>
      <c r="E5" s="49" t="s">
        <v>59</v>
      </c>
      <c r="F5" s="49" t="s">
        <v>60</v>
      </c>
      <c r="G5" s="49" t="s">
        <v>61</v>
      </c>
      <c r="H5" s="49" t="s">
        <v>62</v>
      </c>
      <c r="I5" s="50" t="s">
        <v>63</v>
      </c>
      <c r="J5" s="50"/>
      <c r="K5" s="50"/>
      <c r="L5" s="50"/>
      <c r="M5" s="50"/>
      <c r="N5" s="51"/>
      <c r="O5" s="49" t="s">
        <v>58</v>
      </c>
      <c r="P5" s="49" t="s">
        <v>59</v>
      </c>
      <c r="Q5" s="49" t="s">
        <v>60</v>
      </c>
      <c r="R5" s="49" t="s">
        <v>61</v>
      </c>
      <c r="S5" s="49" t="s">
        <v>64</v>
      </c>
    </row>
    <row customHeight="1" ht="18.75">
      <c r="A6" s="52"/>
      <c r="B6" s="53"/>
      <c r="C6" s="53"/>
      <c r="D6" s="51"/>
      <c r="E6" s="51"/>
      <c r="F6" s="51"/>
      <c r="G6" s="51"/>
      <c r="H6" s="51"/>
      <c r="I6" s="53" t="s">
        <v>58</v>
      </c>
      <c r="J6" s="53" t="s">
        <v>65</v>
      </c>
      <c r="K6" s="53" t="s">
        <v>66</v>
      </c>
      <c r="L6" s="53" t="s">
        <v>67</v>
      </c>
      <c r="M6" s="53" t="s">
        <v>68</v>
      </c>
      <c r="N6" s="53" t="s">
        <v>69</v>
      </c>
      <c r="O6" s="54"/>
      <c r="P6" s="54"/>
      <c r="Q6" s="54"/>
      <c r="R6" s="54"/>
      <c r="S6" s="51"/>
    </row>
    <row customHeight="1" ht="18.7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</row>
    <row customHeight="1" ht="18.75">
      <c r="A8" s="56" t="s">
        <v>70</v>
      </c>
      <c r="B8" s="57" t="s">
        <v>71</v>
      </c>
      <c r="C8" s="19">
        <v>15071446.74</v>
      </c>
      <c r="D8" s="19">
        <v>15071446.74</v>
      </c>
      <c r="E8" s="19">
        <v>4570446.74</v>
      </c>
      <c r="F8" s="19"/>
      <c r="G8" s="19"/>
      <c r="H8" s="19"/>
      <c r="I8" s="19">
        <v>10501000</v>
      </c>
      <c r="J8" s="19">
        <v>10500000</v>
      </c>
      <c r="K8" s="19"/>
      <c r="L8" s="19"/>
      <c r="M8" s="19"/>
      <c r="N8" s="19">
        <v>1000</v>
      </c>
      <c r="O8" s="19"/>
      <c r="P8" s="19"/>
      <c r="Q8" s="19"/>
      <c r="R8" s="19"/>
      <c r="S8" s="19"/>
    </row>
    <row customHeight="1" ht="18.75">
      <c r="A9" s="58" t="s">
        <v>56</v>
      </c>
      <c r="B9" s="59"/>
      <c r="C9" s="19">
        <v>15071446.74</v>
      </c>
      <c r="D9" s="19">
        <v>15071446.74</v>
      </c>
      <c r="E9" s="19">
        <v>4570446.74</v>
      </c>
      <c r="F9" s="19"/>
      <c r="G9" s="19"/>
      <c r="H9" s="19"/>
      <c r="I9" s="19">
        <v>10501000</v>
      </c>
      <c r="J9" s="19">
        <v>10500000</v>
      </c>
      <c r="K9" s="19"/>
      <c r="L9" s="19"/>
      <c r="M9" s="19"/>
      <c r="N9" s="19">
        <v>1000</v>
      </c>
      <c r="O9" s="19"/>
      <c r="P9" s="19"/>
      <c r="Q9" s="19"/>
      <c r="R9" s="19"/>
      <c r="S9" s="19"/>
    </row>
  </sheetData>
  <mergeCells count="19">
    <mergeCell ref="P5:P6"/>
    <mergeCell ref="Q5:Q6"/>
    <mergeCell ref="R5:R6"/>
    <mergeCell ref="S5:S6"/>
    <mergeCell ref="A2:S2"/>
    <mergeCell ref="A3:D3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O5:O6"/>
    <mergeCell ref="A9:B9"/>
  </mergeCells>
  <printOptions horizontalCentered="1"/>
  <pageMargins left="0.39" right="0.39" top="0.51" bottom="0.51" header="0.31" footer="0.31"/>
  <pageSetup paperSize="9" scale="56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65ABA3E-EB6D-99FA-9179-DA1ADACCD918}" mc:Ignorable="x14ac xr xr2 xr3">
  <sheetPr>
    <outlinePr summaryRight="0" summaryBelow="0"/>
    <pageSetUpPr fitToPage="1"/>
  </sheetPr>
  <dimension ref="A1:O23"/>
  <sheetViews>
    <sheetView topLeftCell="A1" showZeros="0" workbookViewId="0" tabSelected="1"/>
  </sheetViews>
  <sheetFormatPr defaultColWidth="9.140625" customHeight="1" defaultRowHeight="14.25"/>
  <cols>
    <col min="1" max="1" width="14.28125" customWidth="1"/>
    <col min="2" max="2" width="37.7109375" customWidth="1"/>
    <col min="3" max="6" width="19.140625" customWidth="1"/>
    <col min="7" max="8" width="19.00390625" customWidth="1"/>
    <col min="9" max="9" width="18.8515625" customWidth="1"/>
    <col min="10" max="11" width="19.00390625" customWidth="1"/>
    <col min="12" max="14" width="18.8515625" customWidth="1"/>
    <col min="15" max="15" width="19.00390625" customWidth="1"/>
  </cols>
  <sheetData>
    <row customHeight="1" ht="15">
      <c r="A1" s="60"/>
      <c r="B1" s="60"/>
      <c r="C1" s="60"/>
      <c r="D1" s="61"/>
      <c r="E1" s="60"/>
      <c r="F1" s="60"/>
      <c r="G1" s="60"/>
      <c r="H1" s="61"/>
      <c r="I1" s="60"/>
      <c r="J1" s="61"/>
      <c r="K1" s="60"/>
      <c r="L1" s="60"/>
      <c r="M1" s="60"/>
      <c r="N1" s="60"/>
      <c r="O1" s="8" t="s">
        <v>72</v>
      </c>
    </row>
    <row customHeight="1" ht="42">
      <c r="A2" s="62">
        <f>"2025"&amp;"年部门支出预算表"</f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customHeight="1" ht="18.75">
      <c r="A3" s="64">
        <f>"单位名称："&amp;"云县晓街乡卫生院"</f>
      </c>
      <c r="B3" s="65"/>
      <c r="C3" s="66"/>
      <c r="D3" s="67"/>
      <c r="E3" s="66"/>
      <c r="F3" s="66"/>
      <c r="G3" s="66"/>
      <c r="H3" s="67"/>
      <c r="I3" s="66"/>
      <c r="J3" s="67"/>
      <c r="K3" s="66"/>
      <c r="L3" s="66"/>
      <c r="M3" s="68"/>
      <c r="N3" s="68"/>
      <c r="O3" s="8" t="s">
        <v>1</v>
      </c>
    </row>
    <row customHeight="1" ht="18.75">
      <c r="A4" s="69" t="s">
        <v>73</v>
      </c>
      <c r="B4" s="69" t="s">
        <v>74</v>
      </c>
      <c r="C4" s="69" t="s">
        <v>56</v>
      </c>
      <c r="D4" s="13" t="s">
        <v>59</v>
      </c>
      <c r="E4" s="70" t="s">
        <v>75</v>
      </c>
      <c r="F4" s="71" t="s">
        <v>76</v>
      </c>
      <c r="G4" s="69" t="s">
        <v>60</v>
      </c>
      <c r="H4" s="69" t="s">
        <v>61</v>
      </c>
      <c r="I4" s="69" t="s">
        <v>77</v>
      </c>
      <c r="J4" s="13" t="s">
        <v>78</v>
      </c>
      <c r="K4" s="72"/>
      <c r="L4" s="72"/>
      <c r="M4" s="72"/>
      <c r="N4" s="72"/>
      <c r="O4" s="14"/>
    </row>
    <row customHeight="1" ht="30">
      <c r="A5" s="73"/>
      <c r="B5" s="73"/>
      <c r="C5" s="73"/>
      <c r="D5" s="74" t="s">
        <v>58</v>
      </c>
      <c r="E5" s="75" t="s">
        <v>75</v>
      </c>
      <c r="F5" s="75" t="s">
        <v>76</v>
      </c>
      <c r="G5" s="73"/>
      <c r="H5" s="73"/>
      <c r="I5" s="73"/>
      <c r="J5" s="74" t="s">
        <v>58</v>
      </c>
      <c r="K5" s="76" t="s">
        <v>79</v>
      </c>
      <c r="L5" s="76" t="s">
        <v>80</v>
      </c>
      <c r="M5" s="76" t="s">
        <v>81</v>
      </c>
      <c r="N5" s="76" t="s">
        <v>82</v>
      </c>
      <c r="O5" s="76" t="s">
        <v>83</v>
      </c>
    </row>
    <row customHeight="1" ht="18.75">
      <c r="A6" s="77">
        <v>1</v>
      </c>
      <c r="B6" s="77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  <c r="H6" s="74">
        <v>8</v>
      </c>
      <c r="I6" s="74">
        <v>9</v>
      </c>
      <c r="J6" s="74">
        <v>10</v>
      </c>
      <c r="K6" s="74">
        <v>11</v>
      </c>
      <c r="L6" s="74">
        <v>12</v>
      </c>
      <c r="M6" s="74">
        <v>13</v>
      </c>
      <c r="N6" s="74">
        <v>14</v>
      </c>
      <c r="O6" s="74">
        <v>15</v>
      </c>
    </row>
    <row customHeight="1" ht="18.75">
      <c r="A7" s="18" t="s">
        <v>84</v>
      </c>
      <c r="B7" s="78" t="s">
        <v>85</v>
      </c>
      <c r="C7" s="19">
        <v>496600.16</v>
      </c>
      <c r="D7" s="19">
        <v>496600.16</v>
      </c>
      <c r="E7" s="19">
        <v>496600.16</v>
      </c>
      <c r="F7" s="19"/>
      <c r="G7" s="19"/>
      <c r="H7" s="19"/>
      <c r="I7" s="19"/>
      <c r="J7" s="19"/>
      <c r="K7" s="19"/>
      <c r="L7" s="19"/>
      <c r="M7" s="19"/>
      <c r="N7" s="19"/>
      <c r="O7" s="19"/>
    </row>
    <row customHeight="1" ht="18.75">
      <c r="A8" s="79" t="s">
        <v>86</v>
      </c>
      <c r="B8" s="80" t="s">
        <v>87</v>
      </c>
      <c r="C8" s="19">
        <v>426584.76</v>
      </c>
      <c r="D8" s="19">
        <v>426584.76</v>
      </c>
      <c r="E8" s="19">
        <v>426584.76</v>
      </c>
      <c r="F8" s="19"/>
      <c r="G8" s="19"/>
      <c r="H8" s="19"/>
      <c r="I8" s="19"/>
      <c r="J8" s="19"/>
      <c r="K8" s="19"/>
      <c r="L8" s="19"/>
      <c r="M8" s="19"/>
      <c r="N8" s="19"/>
      <c r="O8" s="19"/>
    </row>
    <row customHeight="1" ht="18.75">
      <c r="A9" s="81" t="s">
        <v>88</v>
      </c>
      <c r="B9" s="82" t="s">
        <v>89</v>
      </c>
      <c r="C9" s="19">
        <v>66594.36</v>
      </c>
      <c r="D9" s="19">
        <v>66594.36</v>
      </c>
      <c r="E9" s="19">
        <v>66594.36</v>
      </c>
      <c r="F9" s="19"/>
      <c r="G9" s="19"/>
      <c r="H9" s="19"/>
      <c r="I9" s="19"/>
      <c r="J9" s="19"/>
      <c r="K9" s="19"/>
      <c r="L9" s="19"/>
      <c r="M9" s="19"/>
      <c r="N9" s="19"/>
      <c r="O9" s="19"/>
    </row>
    <row customHeight="1" ht="18.75">
      <c r="A10" s="81" t="s">
        <v>90</v>
      </c>
      <c r="B10" s="82" t="s">
        <v>91</v>
      </c>
      <c r="C10" s="19">
        <v>359990.4</v>
      </c>
      <c r="D10" s="19">
        <v>359990.4</v>
      </c>
      <c r="E10" s="19">
        <v>359990.4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customHeight="1" ht="18.75">
      <c r="A11" s="79" t="s">
        <v>92</v>
      </c>
      <c r="B11" s="80" t="s">
        <v>93</v>
      </c>
      <c r="C11" s="19">
        <v>70015.4</v>
      </c>
      <c r="D11" s="19">
        <v>70015.4</v>
      </c>
      <c r="E11" s="19">
        <v>70015.4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customHeight="1" ht="18.75">
      <c r="A12" s="81" t="s">
        <v>94</v>
      </c>
      <c r="B12" s="82" t="s">
        <v>95</v>
      </c>
      <c r="C12" s="19">
        <v>70015.4</v>
      </c>
      <c r="D12" s="19">
        <v>70015.4</v>
      </c>
      <c r="E12" s="19">
        <v>70015.4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customHeight="1" ht="18.75">
      <c r="A13" s="18" t="s">
        <v>96</v>
      </c>
      <c r="B13" s="78" t="s">
        <v>97</v>
      </c>
      <c r="C13" s="19">
        <v>14230289.78</v>
      </c>
      <c r="D13" s="19">
        <v>3759789.78</v>
      </c>
      <c r="E13" s="19">
        <v>3759789.78</v>
      </c>
      <c r="F13" s="19"/>
      <c r="G13" s="19"/>
      <c r="H13" s="19"/>
      <c r="I13" s="19"/>
      <c r="J13" s="19">
        <v>10470500</v>
      </c>
      <c r="K13" s="19">
        <v>10470500</v>
      </c>
      <c r="L13" s="19"/>
      <c r="M13" s="19"/>
      <c r="N13" s="19"/>
      <c r="O13" s="19"/>
    </row>
    <row customHeight="1" ht="18.75">
      <c r="A14" s="79" t="s">
        <v>98</v>
      </c>
      <c r="B14" s="80" t="s">
        <v>99</v>
      </c>
      <c r="C14" s="19">
        <v>14030802.56</v>
      </c>
      <c r="D14" s="19">
        <v>3560302.56</v>
      </c>
      <c r="E14" s="19">
        <v>3560302.56</v>
      </c>
      <c r="F14" s="19"/>
      <c r="G14" s="19"/>
      <c r="H14" s="19"/>
      <c r="I14" s="19"/>
      <c r="J14" s="19">
        <v>10470500</v>
      </c>
      <c r="K14" s="19">
        <v>10470500</v>
      </c>
      <c r="L14" s="19"/>
      <c r="M14" s="19"/>
      <c r="N14" s="19"/>
      <c r="O14" s="19"/>
    </row>
    <row customHeight="1" ht="18.75">
      <c r="A15" s="81" t="s">
        <v>100</v>
      </c>
      <c r="B15" s="82" t="s">
        <v>101</v>
      </c>
      <c r="C15" s="19">
        <v>13971402.56</v>
      </c>
      <c r="D15" s="19">
        <v>3500902.56</v>
      </c>
      <c r="E15" s="19">
        <v>3500902.56</v>
      </c>
      <c r="F15" s="19"/>
      <c r="G15" s="19"/>
      <c r="H15" s="19"/>
      <c r="I15" s="19"/>
      <c r="J15" s="19">
        <v>10470500</v>
      </c>
      <c r="K15" s="19">
        <v>10470500</v>
      </c>
      <c r="L15" s="19"/>
      <c r="M15" s="19"/>
      <c r="N15" s="19"/>
      <c r="O15" s="19"/>
    </row>
    <row customHeight="1" ht="18.75">
      <c r="A16" s="81" t="s">
        <v>102</v>
      </c>
      <c r="B16" s="82" t="s">
        <v>103</v>
      </c>
      <c r="C16" s="19">
        <v>59400</v>
      </c>
      <c r="D16" s="19">
        <v>59400</v>
      </c>
      <c r="E16" s="19">
        <v>59400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customHeight="1" ht="18.75">
      <c r="A17" s="79" t="s">
        <v>104</v>
      </c>
      <c r="B17" s="80" t="s">
        <v>105</v>
      </c>
      <c r="C17" s="19">
        <v>199487.22</v>
      </c>
      <c r="D17" s="19">
        <v>199487.22</v>
      </c>
      <c r="E17" s="19">
        <v>199487.22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customHeight="1" ht="18.75">
      <c r="A18" s="81" t="s">
        <v>106</v>
      </c>
      <c r="B18" s="82" t="s">
        <v>107</v>
      </c>
      <c r="C18" s="19">
        <v>185816.94</v>
      </c>
      <c r="D18" s="19">
        <v>185816.94</v>
      </c>
      <c r="E18" s="19">
        <v>185816.94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customHeight="1" ht="18.75">
      <c r="A19" s="81" t="s">
        <v>108</v>
      </c>
      <c r="B19" s="82" t="s">
        <v>109</v>
      </c>
      <c r="C19" s="19">
        <v>13670.28</v>
      </c>
      <c r="D19" s="19">
        <v>13670.28</v>
      </c>
      <c r="E19" s="19">
        <v>13670.28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customHeight="1" ht="18.75">
      <c r="A20" s="18" t="s">
        <v>110</v>
      </c>
      <c r="B20" s="78" t="s">
        <v>111</v>
      </c>
      <c r="C20" s="19">
        <v>314056.8</v>
      </c>
      <c r="D20" s="19">
        <v>314056.8</v>
      </c>
      <c r="E20" s="19">
        <v>314056.8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customHeight="1" ht="18.75">
      <c r="A21" s="79" t="s">
        <v>112</v>
      </c>
      <c r="B21" s="80" t="s">
        <v>113</v>
      </c>
      <c r="C21" s="19">
        <v>314056.8</v>
      </c>
      <c r="D21" s="19">
        <v>314056.8</v>
      </c>
      <c r="E21" s="19">
        <v>314056.8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customHeight="1" ht="18.75">
      <c r="A22" s="81" t="s">
        <v>114</v>
      </c>
      <c r="B22" s="82" t="s">
        <v>115</v>
      </c>
      <c r="C22" s="19">
        <v>314056.8</v>
      </c>
      <c r="D22" s="19">
        <v>314056.8</v>
      </c>
      <c r="E22" s="19">
        <v>314056.8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customHeight="1" ht="18.75">
      <c r="A23" s="83" t="s">
        <v>116</v>
      </c>
      <c r="B23" s="84" t="s">
        <v>116</v>
      </c>
      <c r="C23" s="19">
        <v>15040946.74</v>
      </c>
      <c r="D23" s="19">
        <v>4570446.74</v>
      </c>
      <c r="E23" s="19">
        <v>4570446.74</v>
      </c>
      <c r="F23" s="19"/>
      <c r="G23" s="19"/>
      <c r="H23" s="19"/>
      <c r="I23" s="19"/>
      <c r="J23" s="19">
        <v>10470500</v>
      </c>
      <c r="K23" s="19">
        <v>10470500</v>
      </c>
      <c r="L23" s="19"/>
      <c r="M23" s="19"/>
      <c r="N23" s="19"/>
      <c r="O23" s="19"/>
    </row>
  </sheetData>
  <mergeCells count="11">
    <mergeCell ref="A2:O2"/>
    <mergeCell ref="A3:L3"/>
    <mergeCell ref="A23:B23"/>
    <mergeCell ref="A4:A5"/>
    <mergeCell ref="B4:B5"/>
    <mergeCell ref="C4:C5"/>
    <mergeCell ref="G4:G5"/>
    <mergeCell ref="I4:I5"/>
    <mergeCell ref="J4:O4"/>
    <mergeCell ref="H4:H5"/>
    <mergeCell ref="D4:F4"/>
  </mergeCells>
  <printOptions horizontalCentered="1"/>
  <pageMargins left="0.39" right="0.39" top="0.51" bottom="0.51" header="0.31" footer="0.31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2D1DF0A-D72F-97B9-D97F-EAFF48A56253}" mc:Ignorable="x14ac xr xr2 xr3">
  <sheetPr>
    <outlinePr summaryRight="0" summaryBelow="0"/>
    <pageSetUpPr fitToPage="1"/>
  </sheetPr>
  <dimension ref="A1:D36"/>
  <sheetViews>
    <sheetView topLeftCell="A22" showZeros="0" workbookViewId="0" tabSelected="1"/>
  </sheetViews>
  <sheetFormatPr defaultColWidth="9.140625" customHeight="1" defaultRowHeight="14.25"/>
  <cols>
    <col min="1" max="1" width="39.28125" customWidth="1"/>
    <col min="2" max="2" width="30.8515625" customWidth="1"/>
    <col min="3" max="3" width="35.8515625" customWidth="1"/>
    <col min="4" max="4" width="29.8515625" customWidth="1"/>
  </cols>
  <sheetData>
    <row customHeight="1" ht="15">
      <c r="A1" s="60"/>
      <c r="B1" s="60"/>
      <c r="C1" s="60"/>
      <c r="D1" s="8" t="s">
        <v>117</v>
      </c>
    </row>
    <row customHeight="1" ht="36">
      <c r="A2" s="62">
        <f>"2025"&amp;"年部门财政拨款收支预算总表"</f>
      </c>
      <c r="B2" s="85"/>
      <c r="C2" s="85"/>
      <c r="D2" s="85"/>
    </row>
    <row customHeight="1" ht="18.75">
      <c r="A3" s="86">
        <f>"单位名称："&amp;"云县晓街乡卫生院"</f>
      </c>
      <c r="B3" s="87"/>
      <c r="C3" s="87"/>
      <c r="D3" s="8" t="s">
        <v>1</v>
      </c>
    </row>
    <row customHeight="1" ht="18.75">
      <c r="A4" s="13" t="s">
        <v>2</v>
      </c>
      <c r="B4" s="14"/>
      <c r="C4" s="13" t="s">
        <v>3</v>
      </c>
      <c r="D4" s="14"/>
    </row>
    <row customHeight="1" ht="18.75">
      <c r="A5" s="15" t="s">
        <v>4</v>
      </c>
      <c r="B5" s="88">
        <f>"2025"&amp;"年预算数"</f>
      </c>
      <c r="C5" s="15" t="s">
        <v>118</v>
      </c>
      <c r="D5" s="88">
        <f>"2025"&amp;"年预算数"</f>
      </c>
    </row>
    <row customHeight="1" ht="18.75">
      <c r="A6" s="17"/>
      <c r="B6" s="73"/>
      <c r="C6" s="17"/>
      <c r="D6" s="73"/>
    </row>
    <row customHeight="1" ht="18.75">
      <c r="A7" s="78" t="s">
        <v>119</v>
      </c>
      <c r="B7" s="19">
        <v>4570446.74</v>
      </c>
      <c r="C7" s="89" t="s">
        <v>120</v>
      </c>
      <c r="D7" s="19">
        <v>4570446.74</v>
      </c>
    </row>
    <row customHeight="1" ht="18.75">
      <c r="A8" s="90" t="s">
        <v>121</v>
      </c>
      <c r="B8" s="19">
        <v>4570446.74</v>
      </c>
      <c r="C8" s="89" t="s">
        <v>122</v>
      </c>
      <c r="D8" s="19"/>
    </row>
    <row customHeight="1" ht="18.75">
      <c r="A9" s="90" t="s">
        <v>123</v>
      </c>
      <c r="B9" s="19"/>
      <c r="C9" s="89" t="s">
        <v>124</v>
      </c>
      <c r="D9" s="19"/>
    </row>
    <row customHeight="1" ht="18.75">
      <c r="A10" s="90" t="s">
        <v>125</v>
      </c>
      <c r="B10" s="19"/>
      <c r="C10" s="89" t="s">
        <v>126</v>
      </c>
      <c r="D10" s="19"/>
    </row>
    <row customHeight="1" ht="18.75">
      <c r="A11" s="91" t="s">
        <v>127</v>
      </c>
      <c r="B11" s="19"/>
      <c r="C11" s="21" t="s">
        <v>128</v>
      </c>
      <c r="D11" s="19"/>
    </row>
    <row customHeight="1" ht="18.75">
      <c r="A12" s="92" t="s">
        <v>121</v>
      </c>
      <c r="B12" s="19"/>
      <c r="C12" s="23" t="s">
        <v>129</v>
      </c>
      <c r="D12" s="19"/>
    </row>
    <row customHeight="1" ht="18.75">
      <c r="A13" s="92" t="s">
        <v>123</v>
      </c>
      <c r="B13" s="19"/>
      <c r="C13" s="23" t="s">
        <v>130</v>
      </c>
      <c r="D13" s="19"/>
    </row>
    <row customHeight="1" ht="18.75">
      <c r="A14" s="92" t="s">
        <v>125</v>
      </c>
      <c r="B14" s="19"/>
      <c r="C14" s="23" t="s">
        <v>131</v>
      </c>
      <c r="D14" s="19"/>
    </row>
    <row customHeight="1" ht="18.75">
      <c r="A15" s="92" t="s">
        <v>26</v>
      </c>
      <c r="B15" s="19"/>
      <c r="C15" s="23" t="s">
        <v>132</v>
      </c>
      <c r="D15" s="19">
        <v>496600.16</v>
      </c>
    </row>
    <row customHeight="1" ht="18.75">
      <c r="A16" s="92" t="s">
        <v>26</v>
      </c>
      <c r="B16" s="19" t="s">
        <v>26</v>
      </c>
      <c r="C16" s="23" t="s">
        <v>133</v>
      </c>
      <c r="D16" s="19">
        <v>3759789.78</v>
      </c>
    </row>
    <row customHeight="1" ht="18.75">
      <c r="A17" s="22" t="s">
        <v>26</v>
      </c>
      <c r="B17" s="19" t="s">
        <v>26</v>
      </c>
      <c r="C17" s="23" t="s">
        <v>134</v>
      </c>
      <c r="D17" s="19"/>
    </row>
    <row customHeight="1" ht="18.75">
      <c r="A18" s="22" t="s">
        <v>26</v>
      </c>
      <c r="B18" s="19" t="s">
        <v>26</v>
      </c>
      <c r="C18" s="23" t="s">
        <v>135</v>
      </c>
      <c r="D18" s="19"/>
    </row>
    <row customHeight="1" ht="18.75">
      <c r="A19" s="24" t="s">
        <v>26</v>
      </c>
      <c r="B19" s="19" t="s">
        <v>26</v>
      </c>
      <c r="C19" s="23" t="s">
        <v>136</v>
      </c>
      <c r="D19" s="19"/>
    </row>
    <row customHeight="1" ht="18.75">
      <c r="A20" s="24" t="s">
        <v>26</v>
      </c>
      <c r="B20" s="19" t="s">
        <v>26</v>
      </c>
      <c r="C20" s="23" t="s">
        <v>137</v>
      </c>
      <c r="D20" s="19"/>
    </row>
    <row customHeight="1" ht="18.75">
      <c r="A21" s="24" t="s">
        <v>26</v>
      </c>
      <c r="B21" s="19" t="s">
        <v>26</v>
      </c>
      <c r="C21" s="23" t="s">
        <v>138</v>
      </c>
      <c r="D21" s="19"/>
    </row>
    <row customHeight="1" ht="18.75">
      <c r="A22" s="24" t="s">
        <v>26</v>
      </c>
      <c r="B22" s="19" t="s">
        <v>26</v>
      </c>
      <c r="C22" s="23" t="s">
        <v>139</v>
      </c>
      <c r="D22" s="19"/>
    </row>
    <row customHeight="1" ht="18.75">
      <c r="A23" s="24" t="s">
        <v>26</v>
      </c>
      <c r="B23" s="19" t="s">
        <v>26</v>
      </c>
      <c r="C23" s="23" t="s">
        <v>140</v>
      </c>
      <c r="D23" s="19"/>
    </row>
    <row customHeight="1" ht="18.75">
      <c r="A24" s="24" t="s">
        <v>26</v>
      </c>
      <c r="B24" s="19" t="s">
        <v>26</v>
      </c>
      <c r="C24" s="23" t="s">
        <v>141</v>
      </c>
      <c r="D24" s="19"/>
    </row>
    <row customHeight="1" ht="18.75">
      <c r="A25" s="24" t="s">
        <v>26</v>
      </c>
      <c r="B25" s="19" t="s">
        <v>26</v>
      </c>
      <c r="C25" s="23" t="s">
        <v>142</v>
      </c>
      <c r="D25" s="19"/>
    </row>
    <row customHeight="1" ht="18.75">
      <c r="A26" s="24" t="s">
        <v>26</v>
      </c>
      <c r="B26" s="19" t="s">
        <v>26</v>
      </c>
      <c r="C26" s="23" t="s">
        <v>143</v>
      </c>
      <c r="D26" s="19">
        <v>314056.8</v>
      </c>
    </row>
    <row customHeight="1" ht="18.75">
      <c r="A27" s="24" t="s">
        <v>26</v>
      </c>
      <c r="B27" s="19" t="s">
        <v>26</v>
      </c>
      <c r="C27" s="23" t="s">
        <v>144</v>
      </c>
      <c r="D27" s="19"/>
    </row>
    <row customHeight="1" ht="18.75">
      <c r="A28" s="24" t="s">
        <v>26</v>
      </c>
      <c r="B28" s="19" t="s">
        <v>26</v>
      </c>
      <c r="C28" s="23" t="s">
        <v>145</v>
      </c>
      <c r="D28" s="19"/>
    </row>
    <row customHeight="1" ht="18.75">
      <c r="A29" s="24" t="s">
        <v>26</v>
      </c>
      <c r="B29" s="19" t="s">
        <v>26</v>
      </c>
      <c r="C29" s="23" t="s">
        <v>146</v>
      </c>
      <c r="D29" s="19"/>
    </row>
    <row customHeight="1" ht="18.75">
      <c r="A30" s="24" t="s">
        <v>26</v>
      </c>
      <c r="B30" s="19" t="s">
        <v>26</v>
      </c>
      <c r="C30" s="23" t="s">
        <v>147</v>
      </c>
      <c r="D30" s="19"/>
    </row>
    <row customHeight="1" ht="18.75">
      <c r="A31" s="25" t="s">
        <v>26</v>
      </c>
      <c r="B31" s="19" t="s">
        <v>26</v>
      </c>
      <c r="C31" s="23" t="s">
        <v>148</v>
      </c>
      <c r="D31" s="19"/>
    </row>
    <row customHeight="1" ht="18.75">
      <c r="A32" s="25" t="s">
        <v>26</v>
      </c>
      <c r="B32" s="19" t="s">
        <v>26</v>
      </c>
      <c r="C32" s="23" t="s">
        <v>149</v>
      </c>
      <c r="D32" s="19"/>
    </row>
    <row customHeight="1" ht="18.75">
      <c r="A33" s="25" t="s">
        <v>26</v>
      </c>
      <c r="B33" s="19" t="s">
        <v>26</v>
      </c>
      <c r="C33" s="23" t="s">
        <v>150</v>
      </c>
      <c r="D33" s="19"/>
    </row>
    <row customHeight="1" ht="18.75">
      <c r="A34" s="25"/>
      <c r="B34" s="19"/>
      <c r="C34" s="23" t="s">
        <v>151</v>
      </c>
      <c r="D34" s="28"/>
    </row>
    <row customHeight="1" ht="18.75">
      <c r="A35" s="25" t="s">
        <v>26</v>
      </c>
      <c r="B35" s="19" t="s">
        <v>26</v>
      </c>
      <c r="C35" s="23" t="s">
        <v>152</v>
      </c>
      <c r="D35" s="19"/>
    </row>
    <row customHeight="1" ht="18.75">
      <c r="A36" s="93" t="s">
        <v>153</v>
      </c>
      <c r="B36" s="27">
        <v>4570446.74</v>
      </c>
      <c r="C36" s="94" t="s">
        <v>52</v>
      </c>
      <c r="D36" s="27">
        <v>4570446.74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2ED9F2A-4CF7-A235-3B1A-1273A1A1401D}" mc:Ignorable="x14ac xr xr2 xr3">
  <sheetPr>
    <outlinePr summaryRight="0" summaryBelow="0"/>
    <pageSetUpPr fitToPage="1"/>
  </sheetPr>
  <dimension ref="A1:G23"/>
  <sheetViews>
    <sheetView topLeftCell="A1" showZeros="0" workbookViewId="0" tabSelected="1"/>
  </sheetViews>
  <sheetFormatPr defaultColWidth="9.140625" customHeight="1" defaultRowHeight="14.25"/>
  <cols>
    <col min="1" max="1" width="20.140625" customWidth="1"/>
    <col min="2" max="2" width="44.00390625" customWidth="1"/>
    <col min="3" max="3" width="24.28125" customWidth="1"/>
    <col min="4" max="4" width="20.421875" customWidth="1"/>
    <col min="5" max="7" width="24.28125" customWidth="1"/>
  </cols>
  <sheetData>
    <row customHeight="1" ht="15">
      <c r="D1" s="95"/>
      <c r="F1" s="96"/>
      <c r="G1" s="8" t="s">
        <v>154</v>
      </c>
    </row>
    <row customHeight="1" ht="39">
      <c r="A2" s="62">
        <f>"2025"&amp;"年一般公共预算支出预算表（按功能科目分类）"</f>
      </c>
      <c r="B2" s="97"/>
      <c r="C2" s="97"/>
      <c r="D2" s="97"/>
      <c r="E2" s="97"/>
      <c r="F2" s="97"/>
      <c r="G2" s="97"/>
    </row>
    <row customHeight="1" ht="18">
      <c r="A3" s="98">
        <f>"单位名称："&amp;"云县晓街乡卫生院"</f>
      </c>
      <c r="B3" s="99"/>
      <c r="C3" s="67"/>
      <c r="D3" s="67"/>
      <c r="E3" s="67"/>
      <c r="F3" s="100"/>
      <c r="G3" s="8" t="s">
        <v>1</v>
      </c>
    </row>
    <row customHeight="1" ht="20.25">
      <c r="A4" s="101" t="s">
        <v>155</v>
      </c>
      <c r="B4" s="102"/>
      <c r="C4" s="103" t="s">
        <v>56</v>
      </c>
      <c r="D4" s="104" t="s">
        <v>75</v>
      </c>
      <c r="E4" s="72"/>
      <c r="F4" s="14"/>
      <c r="G4" s="105" t="s">
        <v>76</v>
      </c>
    </row>
    <row customHeight="1" ht="20.25">
      <c r="A5" s="106" t="s">
        <v>73</v>
      </c>
      <c r="B5" s="106" t="s">
        <v>74</v>
      </c>
      <c r="C5" s="17"/>
      <c r="D5" s="74" t="s">
        <v>58</v>
      </c>
      <c r="E5" s="74" t="s">
        <v>156</v>
      </c>
      <c r="F5" s="74" t="s">
        <v>157</v>
      </c>
      <c r="G5" s="107"/>
    </row>
    <row customHeight="1" ht="19.5">
      <c r="A6" s="106" t="s">
        <v>158</v>
      </c>
      <c r="B6" s="106" t="s">
        <v>159</v>
      </c>
      <c r="C6" s="106" t="s">
        <v>160</v>
      </c>
      <c r="D6" s="74">
        <v>4</v>
      </c>
      <c r="E6" s="108" t="s">
        <v>161</v>
      </c>
      <c r="F6" s="108" t="s">
        <v>162</v>
      </c>
      <c r="G6" s="106" t="s">
        <v>163</v>
      </c>
    </row>
    <row customHeight="1" ht="18">
      <c r="A7" s="109" t="s">
        <v>84</v>
      </c>
      <c r="B7" s="109" t="s">
        <v>85</v>
      </c>
      <c r="C7" s="19">
        <v>496600.16</v>
      </c>
      <c r="D7" s="19">
        <v>496600.16</v>
      </c>
      <c r="E7" s="19">
        <v>496600.16</v>
      </c>
      <c r="F7" s="19"/>
      <c r="G7" s="19"/>
    </row>
    <row customHeight="1" ht="18">
      <c r="A8" s="110" t="s">
        <v>86</v>
      </c>
      <c r="B8" s="110" t="s">
        <v>87</v>
      </c>
      <c r="C8" s="19">
        <v>426584.76</v>
      </c>
      <c r="D8" s="19">
        <v>426584.76</v>
      </c>
      <c r="E8" s="19">
        <v>426584.76</v>
      </c>
      <c r="F8" s="19"/>
      <c r="G8" s="19"/>
    </row>
    <row customHeight="1" ht="18">
      <c r="A9" s="111" t="s">
        <v>88</v>
      </c>
      <c r="B9" s="111" t="s">
        <v>89</v>
      </c>
      <c r="C9" s="19">
        <v>66594.36</v>
      </c>
      <c r="D9" s="19">
        <v>66594.36</v>
      </c>
      <c r="E9" s="19">
        <v>66594.36</v>
      </c>
      <c r="F9" s="19"/>
      <c r="G9" s="19"/>
    </row>
    <row customHeight="1" ht="18">
      <c r="A10" s="111" t="s">
        <v>90</v>
      </c>
      <c r="B10" s="111" t="s">
        <v>91</v>
      </c>
      <c r="C10" s="19">
        <v>359990.4</v>
      </c>
      <c r="D10" s="19">
        <v>359990.4</v>
      </c>
      <c r="E10" s="19">
        <v>359990.4</v>
      </c>
      <c r="F10" s="19"/>
      <c r="G10" s="19"/>
    </row>
    <row customHeight="1" ht="18">
      <c r="A11" s="110" t="s">
        <v>92</v>
      </c>
      <c r="B11" s="110" t="s">
        <v>93</v>
      </c>
      <c r="C11" s="19">
        <v>70015.4</v>
      </c>
      <c r="D11" s="19">
        <v>70015.4</v>
      </c>
      <c r="E11" s="19">
        <v>70015.4</v>
      </c>
      <c r="F11" s="19"/>
      <c r="G11" s="19"/>
    </row>
    <row customHeight="1" ht="18">
      <c r="A12" s="111" t="s">
        <v>94</v>
      </c>
      <c r="B12" s="111" t="s">
        <v>95</v>
      </c>
      <c r="C12" s="19">
        <v>70015.4</v>
      </c>
      <c r="D12" s="19">
        <v>70015.4</v>
      </c>
      <c r="E12" s="19">
        <v>70015.4</v>
      </c>
      <c r="F12" s="19"/>
      <c r="G12" s="19"/>
    </row>
    <row customHeight="1" ht="18">
      <c r="A13" s="109" t="s">
        <v>96</v>
      </c>
      <c r="B13" s="109" t="s">
        <v>97</v>
      </c>
      <c r="C13" s="19">
        <v>3759789.78</v>
      </c>
      <c r="D13" s="19">
        <v>3759789.78</v>
      </c>
      <c r="E13" s="19">
        <v>3710347.2</v>
      </c>
      <c r="F13" s="19">
        <v>49442.58</v>
      </c>
      <c r="G13" s="19"/>
    </row>
    <row customHeight="1" ht="18">
      <c r="A14" s="110" t="s">
        <v>98</v>
      </c>
      <c r="B14" s="110" t="s">
        <v>99</v>
      </c>
      <c r="C14" s="19">
        <v>3560302.56</v>
      </c>
      <c r="D14" s="19">
        <v>3560302.56</v>
      </c>
      <c r="E14" s="19">
        <v>3510859.98</v>
      </c>
      <c r="F14" s="19">
        <v>49442.58</v>
      </c>
      <c r="G14" s="19"/>
    </row>
    <row customHeight="1" ht="18">
      <c r="A15" s="111" t="s">
        <v>100</v>
      </c>
      <c r="B15" s="111" t="s">
        <v>101</v>
      </c>
      <c r="C15" s="19">
        <v>3500902.56</v>
      </c>
      <c r="D15" s="19">
        <v>3500902.56</v>
      </c>
      <c r="E15" s="19">
        <v>3451459.98</v>
      </c>
      <c r="F15" s="19">
        <v>49442.58</v>
      </c>
      <c r="G15" s="19"/>
    </row>
    <row customHeight="1" ht="18">
      <c r="A16" s="111" t="s">
        <v>102</v>
      </c>
      <c r="B16" s="111" t="s">
        <v>103</v>
      </c>
      <c r="C16" s="19">
        <v>59400</v>
      </c>
      <c r="D16" s="19">
        <v>59400</v>
      </c>
      <c r="E16" s="19">
        <v>59400</v>
      </c>
      <c r="F16" s="19"/>
      <c r="G16" s="19"/>
    </row>
    <row customHeight="1" ht="18">
      <c r="A17" s="110" t="s">
        <v>104</v>
      </c>
      <c r="B17" s="110" t="s">
        <v>105</v>
      </c>
      <c r="C17" s="19">
        <v>199487.22</v>
      </c>
      <c r="D17" s="19">
        <v>199487.22</v>
      </c>
      <c r="E17" s="19">
        <v>199487.22</v>
      </c>
      <c r="F17" s="19"/>
      <c r="G17" s="19"/>
    </row>
    <row customHeight="1" ht="18">
      <c r="A18" s="111" t="s">
        <v>106</v>
      </c>
      <c r="B18" s="111" t="s">
        <v>107</v>
      </c>
      <c r="C18" s="19">
        <v>185816.94</v>
      </c>
      <c r="D18" s="19">
        <v>185816.94</v>
      </c>
      <c r="E18" s="19">
        <v>185816.94</v>
      </c>
      <c r="F18" s="19"/>
      <c r="G18" s="19"/>
    </row>
    <row customHeight="1" ht="18">
      <c r="A19" s="111" t="s">
        <v>108</v>
      </c>
      <c r="B19" s="111" t="s">
        <v>109</v>
      </c>
      <c r="C19" s="19">
        <v>13670.28</v>
      </c>
      <c r="D19" s="19">
        <v>13670.28</v>
      </c>
      <c r="E19" s="19">
        <v>13670.28</v>
      </c>
      <c r="F19" s="19"/>
      <c r="G19" s="19"/>
    </row>
    <row customHeight="1" ht="18">
      <c r="A20" s="109" t="s">
        <v>110</v>
      </c>
      <c r="B20" s="109" t="s">
        <v>111</v>
      </c>
      <c r="C20" s="19">
        <v>314056.8</v>
      </c>
      <c r="D20" s="19">
        <v>314056.8</v>
      </c>
      <c r="E20" s="19">
        <v>314056.8</v>
      </c>
      <c r="F20" s="19"/>
      <c r="G20" s="19"/>
    </row>
    <row customHeight="1" ht="18">
      <c r="A21" s="110" t="s">
        <v>112</v>
      </c>
      <c r="B21" s="110" t="s">
        <v>113</v>
      </c>
      <c r="C21" s="19">
        <v>314056.8</v>
      </c>
      <c r="D21" s="19">
        <v>314056.8</v>
      </c>
      <c r="E21" s="19">
        <v>314056.8</v>
      </c>
      <c r="F21" s="19"/>
      <c r="G21" s="19"/>
    </row>
    <row customHeight="1" ht="18">
      <c r="A22" s="111" t="s">
        <v>114</v>
      </c>
      <c r="B22" s="111" t="s">
        <v>115</v>
      </c>
      <c r="C22" s="19">
        <v>314056.8</v>
      </c>
      <c r="D22" s="19">
        <v>314056.8</v>
      </c>
      <c r="E22" s="19">
        <v>314056.8</v>
      </c>
      <c r="F22" s="19"/>
      <c r="G22" s="19"/>
    </row>
    <row customHeight="1" ht="18">
      <c r="A23" s="112" t="s">
        <v>116</v>
      </c>
      <c r="B23" s="113" t="s">
        <v>116</v>
      </c>
      <c r="C23" s="19">
        <v>4570446.74</v>
      </c>
      <c r="D23" s="19">
        <v>4570446.74</v>
      </c>
      <c r="E23" s="19">
        <v>4521004.16</v>
      </c>
      <c r="F23" s="19">
        <v>49442.58</v>
      </c>
      <c r="G23" s="19"/>
    </row>
  </sheetData>
  <mergeCells count="7">
    <mergeCell ref="A2:G2"/>
    <mergeCell ref="A4:B4"/>
    <mergeCell ref="A3:E3"/>
    <mergeCell ref="A23:B23"/>
    <mergeCell ref="G4:G5"/>
    <mergeCell ref="D4:F4"/>
    <mergeCell ref="C4:C5"/>
  </mergeCells>
  <printOptions horizontalCentered="1"/>
  <pageMargins left="0.39" right="0.39" top="0.58" bottom="0.58" header="0.50" footer="0.50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04D7B33-96C7-5C23-0B38-124CC4F5CAC2}" mc:Ignorable="x14ac xr xr2 xr3">
  <sheetPr>
    <outlinePr summaryRight="0" summaryBelow="0"/>
    <pageSetUpPr fitToPage="1"/>
  </sheetPr>
  <dimension ref="A1:G11"/>
  <sheetViews>
    <sheetView topLeftCell="A1" showZeros="0" workbookViewId="0" tabSelected="1"/>
  </sheetViews>
  <sheetFormatPr defaultColWidth="9.140625" customHeight="1" defaultRowHeight="14.25"/>
  <cols>
    <col min="1" max="1" width="23.57421875" customWidth="1"/>
    <col min="2" max="7" width="22.8515625" customWidth="1"/>
  </cols>
  <sheetData>
    <row customHeight="1" ht="15">
      <c r="A1" s="114"/>
      <c r="B1" s="115"/>
      <c r="C1" s="116"/>
      <c r="D1" s="66"/>
      <c r="G1" s="117" t="s">
        <v>164</v>
      </c>
    </row>
    <row customHeight="1" ht="39">
      <c r="A2" s="118">
        <f>"2025"&amp;"年“三公”经费支出预算表"</f>
      </c>
      <c r="B2" s="119"/>
      <c r="C2" s="119"/>
      <c r="D2" s="119"/>
      <c r="E2" s="119"/>
      <c r="F2" s="119"/>
      <c r="G2" s="119"/>
    </row>
    <row customHeight="1" ht="18.75">
      <c r="A3" s="11">
        <f>"单位名称："&amp;"云县晓街乡卫生院"</f>
      </c>
      <c r="B3" s="115"/>
      <c r="C3" s="116"/>
      <c r="D3" s="66"/>
      <c r="E3" s="67"/>
      <c r="G3" s="117" t="s">
        <v>165</v>
      </c>
    </row>
    <row customHeight="1" ht="18.75">
      <c r="A4" s="69" t="s">
        <v>166</v>
      </c>
      <c r="B4" s="69" t="s">
        <v>167</v>
      </c>
      <c r="C4" s="15" t="s">
        <v>168</v>
      </c>
      <c r="D4" s="13" t="s">
        <v>169</v>
      </c>
      <c r="E4" s="72"/>
      <c r="F4" s="14"/>
      <c r="G4" s="15" t="s">
        <v>170</v>
      </c>
    </row>
    <row customHeight="1" ht="18.75">
      <c r="A5" s="120"/>
      <c r="B5" s="121"/>
      <c r="C5" s="17"/>
      <c r="D5" s="74" t="s">
        <v>58</v>
      </c>
      <c r="E5" s="74" t="s">
        <v>171</v>
      </c>
      <c r="F5" s="74" t="s">
        <v>172</v>
      </c>
      <c r="G5" s="17"/>
    </row>
    <row customHeight="1" ht="18.75">
      <c r="A6" s="122" t="s">
        <v>56</v>
      </c>
      <c r="B6" s="123">
        <v>1</v>
      </c>
      <c r="C6" s="124">
        <v>2</v>
      </c>
      <c r="D6" s="125">
        <v>3</v>
      </c>
      <c r="E6" s="125">
        <v>4</v>
      </c>
      <c r="F6" s="125">
        <v>5</v>
      </c>
      <c r="G6" s="124">
        <v>6</v>
      </c>
    </row>
    <row customHeight="1" ht="18.75">
      <c r="A7" s="122" t="s">
        <v>56</v>
      </c>
      <c r="B7" s="126">
        <v>109000</v>
      </c>
      <c r="C7" s="126"/>
      <c r="D7" s="126">
        <v>49000</v>
      </c>
      <c r="E7" s="126"/>
      <c r="F7" s="126">
        <v>49000</v>
      </c>
      <c r="G7" s="126">
        <v>60000</v>
      </c>
    </row>
    <row customHeight="1" ht="18.75">
      <c r="A8" s="127" t="s">
        <v>173</v>
      </c>
      <c r="B8" s="126"/>
      <c r="C8" s="126"/>
      <c r="D8" s="126"/>
      <c r="E8" s="126"/>
      <c r="F8" s="126"/>
      <c r="G8" s="126"/>
    </row>
    <row customHeight="1" ht="18.75">
      <c r="A9" s="127" t="s">
        <v>174</v>
      </c>
      <c r="B9" s="126"/>
      <c r="C9" s="126"/>
      <c r="D9" s="126"/>
      <c r="E9" s="126"/>
      <c r="F9" s="126"/>
      <c r="G9" s="126"/>
    </row>
    <row customHeight="1" ht="18.75">
      <c r="A10" s="127" t="s">
        <v>175</v>
      </c>
      <c r="B10" s="126"/>
      <c r="C10" s="126"/>
      <c r="D10" s="126"/>
      <c r="E10" s="126"/>
      <c r="F10" s="126"/>
      <c r="G10" s="126"/>
    </row>
    <row customHeight="1" ht="18.75">
      <c r="A11" s="127" t="s">
        <v>176</v>
      </c>
      <c r="B11" s="126">
        <v>109000</v>
      </c>
      <c r="C11" s="126"/>
      <c r="D11" s="126">
        <v>49000</v>
      </c>
      <c r="E11" s="126"/>
      <c r="F11" s="126">
        <v>49000</v>
      </c>
      <c r="G11" s="126">
        <v>60000</v>
      </c>
    </row>
  </sheetData>
  <mergeCells count="7">
    <mergeCell ref="A2:G2"/>
    <mergeCell ref="A3:D3"/>
    <mergeCell ref="C4:C5"/>
    <mergeCell ref="D4:F4"/>
    <mergeCell ref="G4:G5"/>
    <mergeCell ref="B4:B5"/>
    <mergeCell ref="A4:A6"/>
  </mergeCells>
  <printOptions horizontalCentered="1"/>
  <pageMargins left="0.39" right="0.39" top="0.58" bottom="0.58" header="0.51" footer="0.51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3E89CBE-2C37-162A-BEC3-4918E30A66FB}" mc:Ignorable="x14ac xr xr2 xr3">
  <sheetPr>
    <outlinePr summaryRight="0" summaryBelow="0"/>
    <pageSetUpPr fitToPage="1"/>
  </sheetPr>
  <dimension ref="A1:W31"/>
  <sheetViews>
    <sheetView topLeftCell="A4" showZeros="0" workbookViewId="0" tabSelected="1"/>
  </sheetViews>
  <sheetFormatPr defaultColWidth="9.140625" customHeight="1" defaultRowHeight="14.25"/>
  <cols>
    <col min="1" max="1" width="32.8515625" customWidth="1"/>
    <col min="2" max="2" width="25.421875" customWidth="1"/>
    <col min="3" max="3" width="26.57421875" customWidth="1"/>
    <col min="4" max="4" width="10.140625" customWidth="1"/>
    <col min="5" max="5" width="28.59375" customWidth="1"/>
    <col min="6" max="6" width="10.28125" customWidth="1"/>
    <col min="7" max="7" width="23.00390625" customWidth="1"/>
    <col min="8" max="21" width="19.8515625" customWidth="1"/>
    <col min="22" max="23" width="20.00390625" customWidth="1"/>
  </cols>
  <sheetData>
    <row customHeight="1" ht="15">
      <c r="B1" s="128"/>
      <c r="D1" s="129"/>
      <c r="E1" s="129"/>
      <c r="F1" s="129"/>
      <c r="G1" s="129"/>
      <c r="H1" s="33"/>
      <c r="I1" s="33"/>
      <c r="J1" s="33"/>
      <c r="K1" s="33"/>
      <c r="L1" s="33"/>
      <c r="M1" s="33"/>
      <c r="N1" s="67"/>
      <c r="O1" s="67"/>
      <c r="P1" s="67"/>
      <c r="Q1" s="33"/>
      <c r="U1" s="128"/>
      <c r="W1" s="34" t="s">
        <v>177</v>
      </c>
    </row>
    <row customHeight="1" ht="39.75">
      <c r="A2" s="35">
        <f>"2025"&amp;"年部门基本支出预算表"</f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30"/>
      <c r="O2" s="130"/>
      <c r="P2" s="130"/>
      <c r="Q2" s="119"/>
      <c r="R2" s="119"/>
      <c r="S2" s="119"/>
      <c r="T2" s="119"/>
      <c r="U2" s="119"/>
      <c r="V2" s="119"/>
      <c r="W2" s="119"/>
    </row>
    <row customHeight="1" ht="18.75">
      <c r="A3" s="86">
        <f>"单位名称："&amp;"云县晓街乡卫生院"</f>
      </c>
      <c r="B3" s="131"/>
      <c r="C3" s="131"/>
      <c r="D3" s="131"/>
      <c r="E3" s="131"/>
      <c r="F3" s="131"/>
      <c r="G3" s="131"/>
      <c r="H3" s="39"/>
      <c r="I3" s="39"/>
      <c r="J3" s="39"/>
      <c r="K3" s="39"/>
      <c r="L3" s="39"/>
      <c r="M3" s="39"/>
      <c r="N3" s="38"/>
      <c r="O3" s="38"/>
      <c r="P3" s="38"/>
      <c r="Q3" s="39"/>
      <c r="U3" s="128"/>
      <c r="W3" s="34" t="s">
        <v>165</v>
      </c>
    </row>
    <row customHeight="1" ht="18">
      <c r="A4" s="69" t="s">
        <v>178</v>
      </c>
      <c r="B4" s="69" t="s">
        <v>179</v>
      </c>
      <c r="C4" s="69" t="s">
        <v>180</v>
      </c>
      <c r="D4" s="69" t="s">
        <v>181</v>
      </c>
      <c r="E4" s="69" t="s">
        <v>182</v>
      </c>
      <c r="F4" s="69" t="s">
        <v>183</v>
      </c>
      <c r="G4" s="69" t="s">
        <v>184</v>
      </c>
      <c r="H4" s="104" t="s">
        <v>185</v>
      </c>
      <c r="I4" s="132" t="s">
        <v>185</v>
      </c>
      <c r="J4" s="132"/>
      <c r="K4" s="132"/>
      <c r="L4" s="132"/>
      <c r="M4" s="132"/>
      <c r="N4" s="72"/>
      <c r="O4" s="72"/>
      <c r="P4" s="72"/>
      <c r="Q4" s="70" t="s">
        <v>62</v>
      </c>
      <c r="R4" s="132" t="s">
        <v>78</v>
      </c>
      <c r="S4" s="132"/>
      <c r="T4" s="132"/>
      <c r="U4" s="132"/>
      <c r="V4" s="132"/>
      <c r="W4" s="133"/>
    </row>
    <row customHeight="1" ht="18">
      <c r="A5" s="134"/>
      <c r="B5" s="135"/>
      <c r="C5" s="134"/>
      <c r="D5" s="134"/>
      <c r="E5" s="134"/>
      <c r="F5" s="134"/>
      <c r="G5" s="134"/>
      <c r="H5" s="103" t="s">
        <v>186</v>
      </c>
      <c r="I5" s="104" t="s">
        <v>59</v>
      </c>
      <c r="J5" s="132"/>
      <c r="K5" s="132"/>
      <c r="L5" s="132"/>
      <c r="M5" s="133"/>
      <c r="N5" s="13" t="s">
        <v>187</v>
      </c>
      <c r="O5" s="72"/>
      <c r="P5" s="14"/>
      <c r="Q5" s="69" t="s">
        <v>62</v>
      </c>
      <c r="R5" s="104" t="s">
        <v>78</v>
      </c>
      <c r="S5" s="70" t="s">
        <v>65</v>
      </c>
      <c r="T5" s="132" t="s">
        <v>78</v>
      </c>
      <c r="U5" s="70" t="s">
        <v>67</v>
      </c>
      <c r="V5" s="70" t="s">
        <v>68</v>
      </c>
      <c r="W5" s="71" t="s">
        <v>69</v>
      </c>
    </row>
    <row customHeight="1" ht="18.75">
      <c r="A6" s="136"/>
      <c r="B6" s="136"/>
      <c r="C6" s="136"/>
      <c r="D6" s="136"/>
      <c r="E6" s="136"/>
      <c r="F6" s="136"/>
      <c r="G6" s="136"/>
      <c r="H6" s="136"/>
      <c r="I6" s="137" t="s">
        <v>188</v>
      </c>
      <c r="J6" s="69" t="s">
        <v>189</v>
      </c>
      <c r="K6" s="69" t="s">
        <v>190</v>
      </c>
      <c r="L6" s="69" t="s">
        <v>191</v>
      </c>
      <c r="M6" s="69" t="s">
        <v>192</v>
      </c>
      <c r="N6" s="69" t="s">
        <v>59</v>
      </c>
      <c r="O6" s="69" t="s">
        <v>60</v>
      </c>
      <c r="P6" s="69" t="s">
        <v>61</v>
      </c>
      <c r="Q6" s="136"/>
      <c r="R6" s="69" t="s">
        <v>58</v>
      </c>
      <c r="S6" s="69" t="s">
        <v>65</v>
      </c>
      <c r="T6" s="69" t="s">
        <v>193</v>
      </c>
      <c r="U6" s="69" t="s">
        <v>67</v>
      </c>
      <c r="V6" s="69" t="s">
        <v>68</v>
      </c>
      <c r="W6" s="69" t="s">
        <v>69</v>
      </c>
    </row>
    <row customHeight="1" ht="37.5">
      <c r="A7" s="138"/>
      <c r="B7" s="138"/>
      <c r="C7" s="138"/>
      <c r="D7" s="138"/>
      <c r="E7" s="138"/>
      <c r="F7" s="138"/>
      <c r="G7" s="138"/>
      <c r="H7" s="138"/>
      <c r="I7" s="75"/>
      <c r="J7" s="120" t="s">
        <v>194</v>
      </c>
      <c r="K7" s="120" t="s">
        <v>190</v>
      </c>
      <c r="L7" s="120" t="s">
        <v>191</v>
      </c>
      <c r="M7" s="120" t="s">
        <v>192</v>
      </c>
      <c r="N7" s="120" t="s">
        <v>190</v>
      </c>
      <c r="O7" s="120" t="s">
        <v>191</v>
      </c>
      <c r="P7" s="120" t="s">
        <v>192</v>
      </c>
      <c r="Q7" s="120" t="s">
        <v>62</v>
      </c>
      <c r="R7" s="120" t="s">
        <v>58</v>
      </c>
      <c r="S7" s="120" t="s">
        <v>65</v>
      </c>
      <c r="T7" s="120" t="s">
        <v>193</v>
      </c>
      <c r="U7" s="120" t="s">
        <v>67</v>
      </c>
      <c r="V7" s="120" t="s">
        <v>68</v>
      </c>
      <c r="W7" s="120" t="s">
        <v>69</v>
      </c>
    </row>
    <row customHeight="1" ht="19.5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11</v>
      </c>
      <c r="L8" s="139">
        <v>12</v>
      </c>
      <c r="M8" s="139">
        <v>13</v>
      </c>
      <c r="N8" s="139">
        <v>14</v>
      </c>
      <c r="O8" s="139">
        <v>15</v>
      </c>
      <c r="P8" s="139">
        <v>16</v>
      </c>
      <c r="Q8" s="139">
        <v>17</v>
      </c>
      <c r="R8" s="139">
        <v>18</v>
      </c>
      <c r="S8" s="139">
        <v>19</v>
      </c>
      <c r="T8" s="139">
        <v>20</v>
      </c>
      <c r="U8" s="139">
        <v>21</v>
      </c>
      <c r="V8" s="139">
        <v>22</v>
      </c>
      <c r="W8" s="139">
        <v>23</v>
      </c>
    </row>
    <row customHeight="1" ht="21">
      <c r="A9" s="18" t="s">
        <v>71</v>
      </c>
      <c r="B9" s="18"/>
      <c r="C9" s="18"/>
      <c r="D9" s="18"/>
      <c r="E9" s="18"/>
      <c r="F9" s="18"/>
      <c r="G9" s="18"/>
      <c r="H9" s="19">
        <v>4570446.74</v>
      </c>
      <c r="I9" s="19">
        <v>4570446.74</v>
      </c>
      <c r="J9" s="19"/>
      <c r="K9" s="19"/>
      <c r="L9" s="19">
        <v>4570446.74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customHeight="1" ht="21">
      <c r="A10" s="140"/>
      <c r="B10" s="141" t="s">
        <v>195</v>
      </c>
      <c r="C10" s="141" t="s">
        <v>196</v>
      </c>
      <c r="D10" s="141" t="s">
        <v>100</v>
      </c>
      <c r="E10" s="141" t="s">
        <v>101</v>
      </c>
      <c r="F10" s="141" t="s">
        <v>197</v>
      </c>
      <c r="G10" s="141" t="s">
        <v>198</v>
      </c>
      <c r="H10" s="19">
        <v>1161948</v>
      </c>
      <c r="I10" s="19">
        <v>1161948</v>
      </c>
      <c r="J10" s="19"/>
      <c r="K10" s="19"/>
      <c r="L10" s="19">
        <v>1161948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customHeight="1" ht="21">
      <c r="A11" s="142"/>
      <c r="B11" s="141" t="s">
        <v>195</v>
      </c>
      <c r="C11" s="141" t="s">
        <v>196</v>
      </c>
      <c r="D11" s="141" t="s">
        <v>100</v>
      </c>
      <c r="E11" s="141" t="s">
        <v>101</v>
      </c>
      <c r="F11" s="141" t="s">
        <v>199</v>
      </c>
      <c r="G11" s="141" t="s">
        <v>200</v>
      </c>
      <c r="H11" s="19">
        <v>204000</v>
      </c>
      <c r="I11" s="19">
        <v>204000</v>
      </c>
      <c r="J11" s="19"/>
      <c r="K11" s="19"/>
      <c r="L11" s="19">
        <v>204000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customHeight="1" ht="21">
      <c r="A12" s="142"/>
      <c r="B12" s="141" t="s">
        <v>195</v>
      </c>
      <c r="C12" s="141" t="s">
        <v>196</v>
      </c>
      <c r="D12" s="141" t="s">
        <v>100</v>
      </c>
      <c r="E12" s="141" t="s">
        <v>101</v>
      </c>
      <c r="F12" s="141" t="s">
        <v>199</v>
      </c>
      <c r="G12" s="141" t="s">
        <v>200</v>
      </c>
      <c r="H12" s="19">
        <v>97920</v>
      </c>
      <c r="I12" s="19">
        <v>97920</v>
      </c>
      <c r="J12" s="19"/>
      <c r="K12" s="19"/>
      <c r="L12" s="19">
        <v>97920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customHeight="1" ht="21">
      <c r="A13" s="142"/>
      <c r="B13" s="141" t="s">
        <v>201</v>
      </c>
      <c r="C13" s="141" t="s">
        <v>202</v>
      </c>
      <c r="D13" s="141" t="s">
        <v>100</v>
      </c>
      <c r="E13" s="141" t="s">
        <v>101</v>
      </c>
      <c r="F13" s="141" t="s">
        <v>203</v>
      </c>
      <c r="G13" s="141" t="s">
        <v>204</v>
      </c>
      <c r="H13" s="19">
        <v>612000</v>
      </c>
      <c r="I13" s="19">
        <v>612000</v>
      </c>
      <c r="J13" s="19"/>
      <c r="K13" s="19"/>
      <c r="L13" s="19">
        <v>612000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customHeight="1" ht="21">
      <c r="A14" s="142"/>
      <c r="B14" s="141" t="s">
        <v>195</v>
      </c>
      <c r="C14" s="141" t="s">
        <v>196</v>
      </c>
      <c r="D14" s="141" t="s">
        <v>100</v>
      </c>
      <c r="E14" s="141" t="s">
        <v>101</v>
      </c>
      <c r="F14" s="141" t="s">
        <v>203</v>
      </c>
      <c r="G14" s="141" t="s">
        <v>204</v>
      </c>
      <c r="H14" s="19">
        <v>438720</v>
      </c>
      <c r="I14" s="19">
        <v>438720</v>
      </c>
      <c r="J14" s="19"/>
      <c r="K14" s="19"/>
      <c r="L14" s="19">
        <v>438720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customHeight="1" ht="21">
      <c r="A15" s="142"/>
      <c r="B15" s="141" t="s">
        <v>195</v>
      </c>
      <c r="C15" s="141" t="s">
        <v>196</v>
      </c>
      <c r="D15" s="141" t="s">
        <v>100</v>
      </c>
      <c r="E15" s="141" t="s">
        <v>101</v>
      </c>
      <c r="F15" s="141" t="s">
        <v>203</v>
      </c>
      <c r="G15" s="141" t="s">
        <v>204</v>
      </c>
      <c r="H15" s="19">
        <v>918552</v>
      </c>
      <c r="I15" s="19">
        <v>918552</v>
      </c>
      <c r="J15" s="19"/>
      <c r="K15" s="19"/>
      <c r="L15" s="19">
        <v>918552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customHeight="1" ht="21">
      <c r="A16" s="142"/>
      <c r="B16" s="141" t="s">
        <v>205</v>
      </c>
      <c r="C16" s="141" t="s">
        <v>206</v>
      </c>
      <c r="D16" s="141" t="s">
        <v>90</v>
      </c>
      <c r="E16" s="141" t="s">
        <v>91</v>
      </c>
      <c r="F16" s="141" t="s">
        <v>207</v>
      </c>
      <c r="G16" s="141" t="s">
        <v>208</v>
      </c>
      <c r="H16" s="19">
        <v>359990.4</v>
      </c>
      <c r="I16" s="19">
        <v>359990.4</v>
      </c>
      <c r="J16" s="19"/>
      <c r="K16" s="19"/>
      <c r="L16" s="19">
        <v>359990.4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customHeight="1" ht="21">
      <c r="A17" s="142"/>
      <c r="B17" s="141" t="s">
        <v>205</v>
      </c>
      <c r="C17" s="141" t="s">
        <v>206</v>
      </c>
      <c r="D17" s="141" t="s">
        <v>209</v>
      </c>
      <c r="E17" s="141" t="s">
        <v>210</v>
      </c>
      <c r="F17" s="141" t="s">
        <v>211</v>
      </c>
      <c r="G17" s="141" t="s">
        <v>212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customHeight="1" ht="21">
      <c r="A18" s="142"/>
      <c r="B18" s="141" t="s">
        <v>205</v>
      </c>
      <c r="C18" s="141" t="s">
        <v>206</v>
      </c>
      <c r="D18" s="141" t="s">
        <v>106</v>
      </c>
      <c r="E18" s="141" t="s">
        <v>107</v>
      </c>
      <c r="F18" s="141" t="s">
        <v>213</v>
      </c>
      <c r="G18" s="141" t="s">
        <v>214</v>
      </c>
      <c r="H18" s="19">
        <v>185816.94</v>
      </c>
      <c r="I18" s="19">
        <v>185816.94</v>
      </c>
      <c r="J18" s="19"/>
      <c r="K18" s="19"/>
      <c r="L18" s="19">
        <v>185816.94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customHeight="1" ht="21">
      <c r="A19" s="142"/>
      <c r="B19" s="141" t="s">
        <v>205</v>
      </c>
      <c r="C19" s="141" t="s">
        <v>206</v>
      </c>
      <c r="D19" s="141" t="s">
        <v>215</v>
      </c>
      <c r="E19" s="141" t="s">
        <v>216</v>
      </c>
      <c r="F19" s="141" t="s">
        <v>213</v>
      </c>
      <c r="G19" s="141" t="s">
        <v>214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customHeight="1" ht="21">
      <c r="A20" s="142"/>
      <c r="B20" s="141" t="s">
        <v>205</v>
      </c>
      <c r="C20" s="141" t="s">
        <v>206</v>
      </c>
      <c r="D20" s="141" t="s">
        <v>108</v>
      </c>
      <c r="E20" s="141" t="s">
        <v>109</v>
      </c>
      <c r="F20" s="141" t="s">
        <v>217</v>
      </c>
      <c r="G20" s="141" t="s">
        <v>218</v>
      </c>
      <c r="H20" s="19">
        <v>8436</v>
      </c>
      <c r="I20" s="19">
        <v>8436</v>
      </c>
      <c r="J20" s="19"/>
      <c r="K20" s="19"/>
      <c r="L20" s="19">
        <v>8436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customHeight="1" ht="21">
      <c r="A21" s="142"/>
      <c r="B21" s="141" t="s">
        <v>205</v>
      </c>
      <c r="C21" s="141" t="s">
        <v>206</v>
      </c>
      <c r="D21" s="141" t="s">
        <v>100</v>
      </c>
      <c r="E21" s="141" t="s">
        <v>101</v>
      </c>
      <c r="F21" s="141" t="s">
        <v>217</v>
      </c>
      <c r="G21" s="141" t="s">
        <v>218</v>
      </c>
      <c r="H21" s="19">
        <v>18319.98</v>
      </c>
      <c r="I21" s="19">
        <v>18319.98</v>
      </c>
      <c r="J21" s="19"/>
      <c r="K21" s="19"/>
      <c r="L21" s="19">
        <v>18319.98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customHeight="1" ht="21">
      <c r="A22" s="142"/>
      <c r="B22" s="141" t="s">
        <v>205</v>
      </c>
      <c r="C22" s="141" t="s">
        <v>206</v>
      </c>
      <c r="D22" s="141" t="s">
        <v>108</v>
      </c>
      <c r="E22" s="141" t="s">
        <v>109</v>
      </c>
      <c r="F22" s="141" t="s">
        <v>217</v>
      </c>
      <c r="G22" s="141" t="s">
        <v>218</v>
      </c>
      <c r="H22" s="19">
        <v>5234.28</v>
      </c>
      <c r="I22" s="19">
        <v>5234.28</v>
      </c>
      <c r="J22" s="19"/>
      <c r="K22" s="19"/>
      <c r="L22" s="19">
        <v>5234.28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customHeight="1" ht="21">
      <c r="A23" s="142"/>
      <c r="B23" s="141" t="s">
        <v>219</v>
      </c>
      <c r="C23" s="141" t="s">
        <v>115</v>
      </c>
      <c r="D23" s="141" t="s">
        <v>114</v>
      </c>
      <c r="E23" s="141" t="s">
        <v>115</v>
      </c>
      <c r="F23" s="141" t="s">
        <v>220</v>
      </c>
      <c r="G23" s="141" t="s">
        <v>115</v>
      </c>
      <c r="H23" s="19">
        <v>314056.8</v>
      </c>
      <c r="I23" s="19">
        <v>314056.8</v>
      </c>
      <c r="J23" s="19"/>
      <c r="K23" s="19"/>
      <c r="L23" s="19">
        <v>314056.8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customHeight="1" ht="21">
      <c r="A24" s="142"/>
      <c r="B24" s="141" t="s">
        <v>221</v>
      </c>
      <c r="C24" s="141" t="s">
        <v>222</v>
      </c>
      <c r="D24" s="141" t="s">
        <v>100</v>
      </c>
      <c r="E24" s="141" t="s">
        <v>101</v>
      </c>
      <c r="F24" s="141" t="s">
        <v>223</v>
      </c>
      <c r="G24" s="141" t="s">
        <v>224</v>
      </c>
      <c r="H24" s="19">
        <v>17429.22</v>
      </c>
      <c r="I24" s="19">
        <v>17429.22</v>
      </c>
      <c r="J24" s="19"/>
      <c r="K24" s="19"/>
      <c r="L24" s="19">
        <v>17429.22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customHeight="1" ht="21">
      <c r="A25" s="142"/>
      <c r="B25" s="141" t="s">
        <v>225</v>
      </c>
      <c r="C25" s="141" t="s">
        <v>226</v>
      </c>
      <c r="D25" s="141" t="s">
        <v>100</v>
      </c>
      <c r="E25" s="141" t="s">
        <v>101</v>
      </c>
      <c r="F25" s="141" t="s">
        <v>227</v>
      </c>
      <c r="G25" s="141" t="s">
        <v>226</v>
      </c>
      <c r="H25" s="19">
        <v>32013.36</v>
      </c>
      <c r="I25" s="19">
        <v>32013.36</v>
      </c>
      <c r="J25" s="19"/>
      <c r="K25" s="19"/>
      <c r="L25" s="19">
        <v>32013.36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customHeight="1" ht="21">
      <c r="A26" s="142"/>
      <c r="B26" s="141" t="s">
        <v>228</v>
      </c>
      <c r="C26" s="141" t="s">
        <v>229</v>
      </c>
      <c r="D26" s="141" t="s">
        <v>88</v>
      </c>
      <c r="E26" s="141" t="s">
        <v>89</v>
      </c>
      <c r="F26" s="141" t="s">
        <v>230</v>
      </c>
      <c r="G26" s="141" t="s">
        <v>231</v>
      </c>
      <c r="H26" s="19">
        <v>66294.36</v>
      </c>
      <c r="I26" s="19">
        <v>66294.36</v>
      </c>
      <c r="J26" s="19"/>
      <c r="K26" s="19"/>
      <c r="L26" s="19">
        <v>66294.36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customHeight="1" ht="21">
      <c r="A27" s="142"/>
      <c r="B27" s="141" t="s">
        <v>232</v>
      </c>
      <c r="C27" s="141" t="s">
        <v>233</v>
      </c>
      <c r="D27" s="141" t="s">
        <v>94</v>
      </c>
      <c r="E27" s="141" t="s">
        <v>95</v>
      </c>
      <c r="F27" s="141" t="s">
        <v>234</v>
      </c>
      <c r="G27" s="141" t="s">
        <v>235</v>
      </c>
      <c r="H27" s="19">
        <v>18636</v>
      </c>
      <c r="I27" s="19">
        <v>18636</v>
      </c>
      <c r="J27" s="19"/>
      <c r="K27" s="19"/>
      <c r="L27" s="19">
        <v>18636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customHeight="1" ht="21">
      <c r="A28" s="142"/>
      <c r="B28" s="141" t="s">
        <v>236</v>
      </c>
      <c r="C28" s="141" t="s">
        <v>237</v>
      </c>
      <c r="D28" s="141" t="s">
        <v>94</v>
      </c>
      <c r="E28" s="141" t="s">
        <v>95</v>
      </c>
      <c r="F28" s="141" t="s">
        <v>234</v>
      </c>
      <c r="G28" s="141" t="s">
        <v>235</v>
      </c>
      <c r="H28" s="19">
        <v>51379.4</v>
      </c>
      <c r="I28" s="19">
        <v>51379.4</v>
      </c>
      <c r="J28" s="19"/>
      <c r="K28" s="19"/>
      <c r="L28" s="19">
        <v>51379.4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customHeight="1" ht="21">
      <c r="A29" s="142"/>
      <c r="B29" s="141" t="s">
        <v>238</v>
      </c>
      <c r="C29" s="141" t="s">
        <v>239</v>
      </c>
      <c r="D29" s="141" t="s">
        <v>102</v>
      </c>
      <c r="E29" s="141" t="s">
        <v>103</v>
      </c>
      <c r="F29" s="141" t="s">
        <v>240</v>
      </c>
      <c r="G29" s="141" t="s">
        <v>241</v>
      </c>
      <c r="H29" s="19">
        <v>59400</v>
      </c>
      <c r="I29" s="19">
        <v>59400</v>
      </c>
      <c r="J29" s="19"/>
      <c r="K29" s="19"/>
      <c r="L29" s="19">
        <v>59400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customHeight="1" ht="21">
      <c r="A30" s="142"/>
      <c r="B30" s="141" t="s">
        <v>242</v>
      </c>
      <c r="C30" s="141" t="s">
        <v>243</v>
      </c>
      <c r="D30" s="141" t="s">
        <v>88</v>
      </c>
      <c r="E30" s="141" t="s">
        <v>89</v>
      </c>
      <c r="F30" s="141" t="s">
        <v>244</v>
      </c>
      <c r="G30" s="141" t="s">
        <v>245</v>
      </c>
      <c r="H30" s="19">
        <v>300</v>
      </c>
      <c r="I30" s="19">
        <v>300</v>
      </c>
      <c r="J30" s="19"/>
      <c r="K30" s="19"/>
      <c r="L30" s="19">
        <v>300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customHeight="1" ht="21">
      <c r="A31" s="143" t="s">
        <v>116</v>
      </c>
      <c r="B31" s="144"/>
      <c r="C31" s="144"/>
      <c r="D31" s="144"/>
      <c r="E31" s="144"/>
      <c r="F31" s="144"/>
      <c r="G31" s="145"/>
      <c r="H31" s="19">
        <v>4570446.74</v>
      </c>
      <c r="I31" s="19">
        <v>4570446.74</v>
      </c>
      <c r="J31" s="19"/>
      <c r="K31" s="19"/>
      <c r="L31" s="19">
        <v>4570446.74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</sheetData>
  <mergeCells count="30">
    <mergeCell ref="A2:W2"/>
    <mergeCell ref="A3:G3"/>
    <mergeCell ref="A4:A7"/>
    <mergeCell ref="B4:B7"/>
    <mergeCell ref="C4:C7"/>
    <mergeCell ref="D4:D7"/>
    <mergeCell ref="E4:E7"/>
    <mergeCell ref="F4:F7"/>
    <mergeCell ref="G4:G7"/>
    <mergeCell ref="I5:M5"/>
    <mergeCell ref="Q5:Q7"/>
    <mergeCell ref="R5:W5"/>
    <mergeCell ref="V6:V7"/>
    <mergeCell ref="W6:W7"/>
    <mergeCell ref="A31:G31"/>
    <mergeCell ref="H4:W4"/>
    <mergeCell ref="H5:H7"/>
    <mergeCell ref="J6:J7"/>
    <mergeCell ref="K6:K7"/>
    <mergeCell ref="L6:L7"/>
    <mergeCell ref="M6:M7"/>
    <mergeCell ref="R6:R7"/>
    <mergeCell ref="N6:N7"/>
    <mergeCell ref="O6:O7"/>
    <mergeCell ref="P6:P7"/>
    <mergeCell ref="N5:P5"/>
    <mergeCell ref="S6:S7"/>
    <mergeCell ref="T6:T7"/>
    <mergeCell ref="U6:U7"/>
    <mergeCell ref="I6:I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1745797-4D26-53BB-591F-9F2E7CF5CE64}" mc:Ignorable="x14ac xr xr2 xr3">
  <sheetPr>
    <outlinePr summaryRight="0" summaryBelow="0"/>
    <pageSetUpPr fitToPage="1"/>
  </sheetPr>
  <dimension ref="A1:W27"/>
  <sheetViews>
    <sheetView topLeftCell="A10" showZeros="0" workbookViewId="0" tabSelected="1"/>
  </sheetViews>
  <sheetFormatPr defaultColWidth="9.140625" customHeight="1" defaultRowHeight="14.25"/>
  <cols>
    <col min="1" max="1" width="12.421875" customWidth="1"/>
    <col min="2" max="2" width="30.44140625" customWidth="1"/>
    <col min="3" max="3" width="32.8515625" customWidth="1"/>
    <col min="4" max="4" width="23.8515625" customWidth="1"/>
    <col min="5" max="5" width="11.140625" customWidth="1"/>
    <col min="6" max="6" width="17.7109375" customWidth="1"/>
    <col min="7" max="7" width="9.8515625" customWidth="1"/>
    <col min="8" max="8" width="17.7109375" customWidth="1"/>
    <col min="9" max="21" width="19.140625" customWidth="1"/>
    <col min="22" max="23" width="19.28125" customWidth="1"/>
  </cols>
  <sheetData>
    <row customHeight="1" ht="15">
      <c r="A1" s="60"/>
      <c r="B1" s="146"/>
      <c r="C1" s="60"/>
      <c r="D1" s="60"/>
      <c r="E1" s="147"/>
      <c r="F1" s="147"/>
      <c r="G1" s="147"/>
      <c r="H1" s="147"/>
      <c r="I1" s="146"/>
      <c r="J1" s="146"/>
      <c r="K1" s="146"/>
      <c r="L1" s="146"/>
      <c r="M1" s="146"/>
      <c r="N1" s="146"/>
      <c r="O1" s="146"/>
      <c r="P1" s="146"/>
      <c r="Q1" s="146"/>
      <c r="R1" s="60"/>
      <c r="S1" s="60"/>
      <c r="T1" s="60"/>
      <c r="U1" s="146"/>
      <c r="V1" s="60"/>
      <c r="W1" s="8" t="s">
        <v>246</v>
      </c>
    </row>
    <row customHeight="1" ht="41.25">
      <c r="A2" s="9">
        <f>"2025"&amp;"年部门项目支出预算表"</f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</row>
    <row customHeight="1" ht="18.75">
      <c r="A3" s="148">
        <f>"单位名称："&amp;"云县晓街乡卫生院"</f>
      </c>
      <c r="B3" s="149"/>
      <c r="C3" s="149"/>
      <c r="D3" s="149"/>
      <c r="E3" s="149"/>
      <c r="F3" s="149"/>
      <c r="G3" s="149"/>
      <c r="H3" s="149"/>
      <c r="I3" s="150"/>
      <c r="J3" s="150"/>
      <c r="K3" s="150"/>
      <c r="L3" s="150"/>
      <c r="M3" s="150"/>
      <c r="N3" s="150"/>
      <c r="O3" s="150"/>
      <c r="P3" s="150"/>
      <c r="Q3" s="150"/>
      <c r="R3" s="60"/>
      <c r="S3" s="60"/>
      <c r="T3" s="60"/>
      <c r="U3" s="146"/>
      <c r="V3" s="60"/>
      <c r="W3" s="8" t="s">
        <v>165</v>
      </c>
    </row>
    <row customHeight="1" ht="18.75">
      <c r="A4" s="69" t="s">
        <v>247</v>
      </c>
      <c r="B4" s="151" t="s">
        <v>179</v>
      </c>
      <c r="C4" s="69" t="s">
        <v>180</v>
      </c>
      <c r="D4" s="69" t="s">
        <v>248</v>
      </c>
      <c r="E4" s="151" t="s">
        <v>181</v>
      </c>
      <c r="F4" s="151" t="s">
        <v>182</v>
      </c>
      <c r="G4" s="151" t="s">
        <v>249</v>
      </c>
      <c r="H4" s="151" t="s">
        <v>250</v>
      </c>
      <c r="I4" s="15" t="s">
        <v>56</v>
      </c>
      <c r="J4" s="13" t="s">
        <v>251</v>
      </c>
      <c r="K4" s="72"/>
      <c r="L4" s="72"/>
      <c r="M4" s="14"/>
      <c r="N4" s="13" t="s">
        <v>187</v>
      </c>
      <c r="O4" s="72"/>
      <c r="P4" s="14"/>
      <c r="Q4" s="151" t="s">
        <v>62</v>
      </c>
      <c r="R4" s="13" t="s">
        <v>78</v>
      </c>
      <c r="S4" s="72"/>
      <c r="T4" s="72"/>
      <c r="U4" s="72"/>
      <c r="V4" s="72"/>
      <c r="W4" s="14"/>
    </row>
    <row customHeight="1" ht="18.75">
      <c r="A5" s="134"/>
      <c r="B5" s="136"/>
      <c r="C5" s="134"/>
      <c r="D5" s="134"/>
      <c r="E5" s="152"/>
      <c r="F5" s="152"/>
      <c r="G5" s="152"/>
      <c r="H5" s="152"/>
      <c r="I5" s="136"/>
      <c r="J5" s="153" t="s">
        <v>59</v>
      </c>
      <c r="K5" s="105"/>
      <c r="L5" s="151" t="s">
        <v>60</v>
      </c>
      <c r="M5" s="151" t="s">
        <v>61</v>
      </c>
      <c r="N5" s="151" t="s">
        <v>59</v>
      </c>
      <c r="O5" s="151" t="s">
        <v>60</v>
      </c>
      <c r="P5" s="151" t="s">
        <v>61</v>
      </c>
      <c r="Q5" s="152"/>
      <c r="R5" s="151" t="s">
        <v>58</v>
      </c>
      <c r="S5" s="69" t="s">
        <v>65</v>
      </c>
      <c r="T5" s="69" t="s">
        <v>193</v>
      </c>
      <c r="U5" s="69" t="s">
        <v>67</v>
      </c>
      <c r="V5" s="69" t="s">
        <v>68</v>
      </c>
      <c r="W5" s="69" t="s">
        <v>69</v>
      </c>
    </row>
    <row customHeight="1" ht="18.75">
      <c r="A6" s="136"/>
      <c r="B6" s="136"/>
      <c r="C6" s="136"/>
      <c r="D6" s="136"/>
      <c r="E6" s="136"/>
      <c r="F6" s="136"/>
      <c r="G6" s="136"/>
      <c r="H6" s="136"/>
      <c r="I6" s="136"/>
      <c r="J6" s="154" t="s">
        <v>58</v>
      </c>
      <c r="K6" s="107"/>
      <c r="L6" s="136"/>
      <c r="M6" s="136"/>
      <c r="N6" s="136"/>
      <c r="O6" s="136"/>
      <c r="P6" s="136"/>
      <c r="Q6" s="136"/>
      <c r="R6" s="136"/>
      <c r="S6" s="135"/>
      <c r="T6" s="135"/>
      <c r="U6" s="135"/>
      <c r="V6" s="135"/>
      <c r="W6" s="135"/>
    </row>
    <row customHeight="1" ht="18.75">
      <c r="A7" s="120"/>
      <c r="B7" s="17"/>
      <c r="C7" s="120"/>
      <c r="D7" s="120"/>
      <c r="E7" s="73"/>
      <c r="F7" s="73"/>
      <c r="G7" s="73"/>
      <c r="H7" s="73"/>
      <c r="I7" s="17"/>
      <c r="J7" s="76" t="s">
        <v>58</v>
      </c>
      <c r="K7" s="76" t="s">
        <v>252</v>
      </c>
      <c r="L7" s="73"/>
      <c r="M7" s="73"/>
      <c r="N7" s="73"/>
      <c r="O7" s="73"/>
      <c r="P7" s="73"/>
      <c r="Q7" s="73"/>
      <c r="R7" s="73"/>
      <c r="S7" s="73"/>
      <c r="T7" s="73"/>
      <c r="U7" s="17"/>
      <c r="V7" s="73"/>
      <c r="W7" s="73"/>
    </row>
    <row customHeight="1" ht="18.75">
      <c r="A8" s="155">
        <v>1</v>
      </c>
      <c r="B8" s="155">
        <v>2</v>
      </c>
      <c r="C8" s="155">
        <v>3</v>
      </c>
      <c r="D8" s="155">
        <v>4</v>
      </c>
      <c r="E8" s="155">
        <v>5</v>
      </c>
      <c r="F8" s="155">
        <v>6</v>
      </c>
      <c r="G8" s="155">
        <v>7</v>
      </c>
      <c r="H8" s="155">
        <v>8</v>
      </c>
      <c r="I8" s="155">
        <v>9</v>
      </c>
      <c r="J8" s="155">
        <v>10</v>
      </c>
      <c r="K8" s="155">
        <v>11</v>
      </c>
      <c r="L8" s="155">
        <v>12</v>
      </c>
      <c r="M8" s="155">
        <v>13</v>
      </c>
      <c r="N8" s="155">
        <v>14</v>
      </c>
      <c r="O8" s="155">
        <v>15</v>
      </c>
      <c r="P8" s="155">
        <v>16</v>
      </c>
      <c r="Q8" s="155">
        <v>17</v>
      </c>
      <c r="R8" s="155">
        <v>18</v>
      </c>
      <c r="S8" s="155">
        <v>19</v>
      </c>
      <c r="T8" s="155">
        <v>20</v>
      </c>
      <c r="U8" s="155">
        <v>21</v>
      </c>
      <c r="V8" s="155">
        <v>22</v>
      </c>
      <c r="W8" s="155">
        <v>23</v>
      </c>
    </row>
    <row customHeight="1" ht="18.75">
      <c r="A9" s="141"/>
      <c r="B9" s="141"/>
      <c r="C9" s="141" t="s">
        <v>253</v>
      </c>
      <c r="D9" s="141"/>
      <c r="E9" s="141"/>
      <c r="F9" s="141"/>
      <c r="G9" s="141"/>
      <c r="H9" s="141"/>
      <c r="I9" s="19">
        <v>10470500</v>
      </c>
      <c r="J9" s="19"/>
      <c r="K9" s="19"/>
      <c r="L9" s="19"/>
      <c r="M9" s="19"/>
      <c r="N9" s="19"/>
      <c r="O9" s="19"/>
      <c r="P9" s="19"/>
      <c r="Q9" s="19"/>
      <c r="R9" s="19">
        <v>10470500</v>
      </c>
      <c r="S9" s="19">
        <v>10470500</v>
      </c>
      <c r="T9" s="19"/>
      <c r="U9" s="19"/>
      <c r="V9" s="19"/>
      <c r="W9" s="19"/>
    </row>
    <row customHeight="1" ht="18.75">
      <c r="A10" s="156" t="s">
        <v>254</v>
      </c>
      <c r="B10" s="156" t="s">
        <v>255</v>
      </c>
      <c r="C10" s="141" t="s">
        <v>253</v>
      </c>
      <c r="D10" s="156" t="s">
        <v>71</v>
      </c>
      <c r="E10" s="156" t="s">
        <v>100</v>
      </c>
      <c r="F10" s="156" t="s">
        <v>101</v>
      </c>
      <c r="G10" s="156" t="s">
        <v>256</v>
      </c>
      <c r="H10" s="156" t="s">
        <v>257</v>
      </c>
      <c r="I10" s="19">
        <v>50000</v>
      </c>
      <c r="J10" s="19"/>
      <c r="K10" s="19"/>
      <c r="L10" s="19"/>
      <c r="M10" s="19"/>
      <c r="N10" s="19"/>
      <c r="O10" s="19"/>
      <c r="P10" s="19"/>
      <c r="Q10" s="19"/>
      <c r="R10" s="19">
        <v>50000</v>
      </c>
      <c r="S10" s="19">
        <v>50000</v>
      </c>
      <c r="T10" s="19"/>
      <c r="U10" s="19"/>
      <c r="V10" s="19"/>
      <c r="W10" s="19"/>
    </row>
    <row customHeight="1" ht="18.75">
      <c r="A11" s="156" t="s">
        <v>254</v>
      </c>
      <c r="B11" s="156" t="s">
        <v>255</v>
      </c>
      <c r="C11" s="141" t="s">
        <v>253</v>
      </c>
      <c r="D11" s="156" t="s">
        <v>71</v>
      </c>
      <c r="E11" s="156" t="s">
        <v>100</v>
      </c>
      <c r="F11" s="156" t="s">
        <v>101</v>
      </c>
      <c r="G11" s="156" t="s">
        <v>258</v>
      </c>
      <c r="H11" s="156" t="s">
        <v>259</v>
      </c>
      <c r="I11" s="19">
        <v>30000</v>
      </c>
      <c r="J11" s="19"/>
      <c r="K11" s="19"/>
      <c r="L11" s="19"/>
      <c r="M11" s="19"/>
      <c r="N11" s="19"/>
      <c r="O11" s="19"/>
      <c r="P11" s="19"/>
      <c r="Q11" s="19"/>
      <c r="R11" s="19">
        <v>30000</v>
      </c>
      <c r="S11" s="19">
        <v>30000</v>
      </c>
      <c r="T11" s="19"/>
      <c r="U11" s="19"/>
      <c r="V11" s="19"/>
      <c r="W11" s="19"/>
    </row>
    <row customHeight="1" ht="18.75">
      <c r="A12" s="156" t="s">
        <v>254</v>
      </c>
      <c r="B12" s="156" t="s">
        <v>255</v>
      </c>
      <c r="C12" s="141" t="s">
        <v>253</v>
      </c>
      <c r="D12" s="156" t="s">
        <v>71</v>
      </c>
      <c r="E12" s="156" t="s">
        <v>100</v>
      </c>
      <c r="F12" s="156" t="s">
        <v>101</v>
      </c>
      <c r="G12" s="156" t="s">
        <v>260</v>
      </c>
      <c r="H12" s="156" t="s">
        <v>261</v>
      </c>
      <c r="I12" s="19">
        <v>1500</v>
      </c>
      <c r="J12" s="19"/>
      <c r="K12" s="19"/>
      <c r="L12" s="19"/>
      <c r="M12" s="19"/>
      <c r="N12" s="19"/>
      <c r="O12" s="19"/>
      <c r="P12" s="19"/>
      <c r="Q12" s="19"/>
      <c r="R12" s="19">
        <v>1500</v>
      </c>
      <c r="S12" s="19">
        <v>1500</v>
      </c>
      <c r="T12" s="19"/>
      <c r="U12" s="19"/>
      <c r="V12" s="19"/>
      <c r="W12" s="19"/>
    </row>
    <row customHeight="1" ht="18.75">
      <c r="A13" s="156" t="s">
        <v>254</v>
      </c>
      <c r="B13" s="156" t="s">
        <v>255</v>
      </c>
      <c r="C13" s="141" t="s">
        <v>253</v>
      </c>
      <c r="D13" s="156" t="s">
        <v>71</v>
      </c>
      <c r="E13" s="156" t="s">
        <v>100</v>
      </c>
      <c r="F13" s="156" t="s">
        <v>101</v>
      </c>
      <c r="G13" s="156" t="s">
        <v>262</v>
      </c>
      <c r="H13" s="156" t="s">
        <v>263</v>
      </c>
      <c r="I13" s="19">
        <v>20000</v>
      </c>
      <c r="J13" s="19"/>
      <c r="K13" s="19"/>
      <c r="L13" s="19"/>
      <c r="M13" s="19"/>
      <c r="N13" s="19"/>
      <c r="O13" s="19"/>
      <c r="P13" s="19"/>
      <c r="Q13" s="19"/>
      <c r="R13" s="19">
        <v>20000</v>
      </c>
      <c r="S13" s="19">
        <v>20000</v>
      </c>
      <c r="T13" s="19"/>
      <c r="U13" s="19"/>
      <c r="V13" s="19"/>
      <c r="W13" s="19"/>
    </row>
    <row customHeight="1" ht="18.75">
      <c r="A14" s="156" t="s">
        <v>254</v>
      </c>
      <c r="B14" s="156" t="s">
        <v>255</v>
      </c>
      <c r="C14" s="141" t="s">
        <v>253</v>
      </c>
      <c r="D14" s="156" t="s">
        <v>71</v>
      </c>
      <c r="E14" s="156" t="s">
        <v>100</v>
      </c>
      <c r="F14" s="156" t="s">
        <v>101</v>
      </c>
      <c r="G14" s="156" t="s">
        <v>264</v>
      </c>
      <c r="H14" s="156" t="s">
        <v>265</v>
      </c>
      <c r="I14" s="19">
        <v>60000</v>
      </c>
      <c r="J14" s="19"/>
      <c r="K14" s="19"/>
      <c r="L14" s="19"/>
      <c r="M14" s="19"/>
      <c r="N14" s="19"/>
      <c r="O14" s="19"/>
      <c r="P14" s="19"/>
      <c r="Q14" s="19"/>
      <c r="R14" s="19">
        <v>60000</v>
      </c>
      <c r="S14" s="19">
        <v>60000</v>
      </c>
      <c r="T14" s="19"/>
      <c r="U14" s="19"/>
      <c r="V14" s="19"/>
      <c r="W14" s="19"/>
    </row>
    <row customHeight="1" ht="18.75">
      <c r="A15" s="156" t="s">
        <v>254</v>
      </c>
      <c r="B15" s="156" t="s">
        <v>255</v>
      </c>
      <c r="C15" s="141" t="s">
        <v>253</v>
      </c>
      <c r="D15" s="156" t="s">
        <v>71</v>
      </c>
      <c r="E15" s="156" t="s">
        <v>100</v>
      </c>
      <c r="F15" s="156" t="s">
        <v>101</v>
      </c>
      <c r="G15" s="156" t="s">
        <v>266</v>
      </c>
      <c r="H15" s="156" t="s">
        <v>267</v>
      </c>
      <c r="I15" s="19">
        <v>200000</v>
      </c>
      <c r="J15" s="19"/>
      <c r="K15" s="19"/>
      <c r="L15" s="19"/>
      <c r="M15" s="19"/>
      <c r="N15" s="19"/>
      <c r="O15" s="19"/>
      <c r="P15" s="19"/>
      <c r="Q15" s="19"/>
      <c r="R15" s="19">
        <v>200000</v>
      </c>
      <c r="S15" s="19">
        <v>200000</v>
      </c>
      <c r="T15" s="19"/>
      <c r="U15" s="19"/>
      <c r="V15" s="19"/>
      <c r="W15" s="19"/>
    </row>
    <row customHeight="1" ht="18.75">
      <c r="A16" s="156" t="s">
        <v>254</v>
      </c>
      <c r="B16" s="156" t="s">
        <v>255</v>
      </c>
      <c r="C16" s="141" t="s">
        <v>253</v>
      </c>
      <c r="D16" s="156" t="s">
        <v>71</v>
      </c>
      <c r="E16" s="156" t="s">
        <v>100</v>
      </c>
      <c r="F16" s="156" t="s">
        <v>101</v>
      </c>
      <c r="G16" s="156" t="s">
        <v>268</v>
      </c>
      <c r="H16" s="156" t="s">
        <v>269</v>
      </c>
      <c r="I16" s="19">
        <v>70000</v>
      </c>
      <c r="J16" s="19"/>
      <c r="K16" s="19"/>
      <c r="L16" s="19"/>
      <c r="M16" s="19"/>
      <c r="N16" s="19"/>
      <c r="O16" s="19"/>
      <c r="P16" s="19"/>
      <c r="Q16" s="19"/>
      <c r="R16" s="19">
        <v>70000</v>
      </c>
      <c r="S16" s="19">
        <v>70000</v>
      </c>
      <c r="T16" s="19"/>
      <c r="U16" s="19"/>
      <c r="V16" s="19"/>
      <c r="W16" s="19"/>
    </row>
    <row customHeight="1" ht="18.75">
      <c r="A17" s="156" t="s">
        <v>254</v>
      </c>
      <c r="B17" s="156" t="s">
        <v>255</v>
      </c>
      <c r="C17" s="141" t="s">
        <v>253</v>
      </c>
      <c r="D17" s="156" t="s">
        <v>71</v>
      </c>
      <c r="E17" s="156" t="s">
        <v>100</v>
      </c>
      <c r="F17" s="156" t="s">
        <v>101</v>
      </c>
      <c r="G17" s="156" t="s">
        <v>270</v>
      </c>
      <c r="H17" s="156" t="s">
        <v>271</v>
      </c>
      <c r="I17" s="19">
        <v>300000</v>
      </c>
      <c r="J17" s="19"/>
      <c r="K17" s="19"/>
      <c r="L17" s="19"/>
      <c r="M17" s="19"/>
      <c r="N17" s="19"/>
      <c r="O17" s="19"/>
      <c r="P17" s="19"/>
      <c r="Q17" s="19"/>
      <c r="R17" s="19">
        <v>300000</v>
      </c>
      <c r="S17" s="19">
        <v>300000</v>
      </c>
      <c r="T17" s="19"/>
      <c r="U17" s="19"/>
      <c r="V17" s="19"/>
      <c r="W17" s="19"/>
    </row>
    <row customHeight="1" ht="18.75">
      <c r="A18" s="156" t="s">
        <v>254</v>
      </c>
      <c r="B18" s="156" t="s">
        <v>255</v>
      </c>
      <c r="C18" s="141" t="s">
        <v>253</v>
      </c>
      <c r="D18" s="156" t="s">
        <v>71</v>
      </c>
      <c r="E18" s="156" t="s">
        <v>100</v>
      </c>
      <c r="F18" s="156" t="s">
        <v>101</v>
      </c>
      <c r="G18" s="156" t="s">
        <v>223</v>
      </c>
      <c r="H18" s="156" t="s">
        <v>224</v>
      </c>
      <c r="I18" s="19">
        <v>15000</v>
      </c>
      <c r="J18" s="19"/>
      <c r="K18" s="19"/>
      <c r="L18" s="19"/>
      <c r="M18" s="19"/>
      <c r="N18" s="19"/>
      <c r="O18" s="19"/>
      <c r="P18" s="19"/>
      <c r="Q18" s="19"/>
      <c r="R18" s="19">
        <v>15000</v>
      </c>
      <c r="S18" s="19">
        <v>15000</v>
      </c>
      <c r="T18" s="19"/>
      <c r="U18" s="19"/>
      <c r="V18" s="19"/>
      <c r="W18" s="19"/>
    </row>
    <row customHeight="1" ht="18.75">
      <c r="A19" s="156" t="s">
        <v>254</v>
      </c>
      <c r="B19" s="156" t="s">
        <v>255</v>
      </c>
      <c r="C19" s="141" t="s">
        <v>253</v>
      </c>
      <c r="D19" s="156" t="s">
        <v>71</v>
      </c>
      <c r="E19" s="156" t="s">
        <v>100</v>
      </c>
      <c r="F19" s="156" t="s">
        <v>101</v>
      </c>
      <c r="G19" s="156" t="s">
        <v>272</v>
      </c>
      <c r="H19" s="156" t="s">
        <v>170</v>
      </c>
      <c r="I19" s="19">
        <v>60000</v>
      </c>
      <c r="J19" s="19"/>
      <c r="K19" s="19"/>
      <c r="L19" s="19"/>
      <c r="M19" s="19"/>
      <c r="N19" s="19"/>
      <c r="O19" s="19"/>
      <c r="P19" s="19"/>
      <c r="Q19" s="19"/>
      <c r="R19" s="19">
        <v>60000</v>
      </c>
      <c r="S19" s="19">
        <v>60000</v>
      </c>
      <c r="T19" s="19"/>
      <c r="U19" s="19"/>
      <c r="V19" s="19"/>
      <c r="W19" s="19"/>
    </row>
    <row customHeight="1" ht="18.75">
      <c r="A20" s="156" t="s">
        <v>254</v>
      </c>
      <c r="B20" s="156" t="s">
        <v>255</v>
      </c>
      <c r="C20" s="141" t="s">
        <v>253</v>
      </c>
      <c r="D20" s="156" t="s">
        <v>71</v>
      </c>
      <c r="E20" s="156" t="s">
        <v>100</v>
      </c>
      <c r="F20" s="156" t="s">
        <v>101</v>
      </c>
      <c r="G20" s="156" t="s">
        <v>273</v>
      </c>
      <c r="H20" s="156" t="s">
        <v>274</v>
      </c>
      <c r="I20" s="19">
        <v>4500000</v>
      </c>
      <c r="J20" s="19"/>
      <c r="K20" s="19"/>
      <c r="L20" s="19"/>
      <c r="M20" s="19"/>
      <c r="N20" s="19"/>
      <c r="O20" s="19"/>
      <c r="P20" s="19"/>
      <c r="Q20" s="19"/>
      <c r="R20" s="19">
        <v>4500000</v>
      </c>
      <c r="S20" s="19">
        <v>4500000</v>
      </c>
      <c r="T20" s="19"/>
      <c r="U20" s="19"/>
      <c r="V20" s="19"/>
      <c r="W20" s="19"/>
    </row>
    <row customHeight="1" ht="18.75">
      <c r="A21" s="156" t="s">
        <v>254</v>
      </c>
      <c r="B21" s="156" t="s">
        <v>255</v>
      </c>
      <c r="C21" s="141" t="s">
        <v>253</v>
      </c>
      <c r="D21" s="156" t="s">
        <v>71</v>
      </c>
      <c r="E21" s="156" t="s">
        <v>100</v>
      </c>
      <c r="F21" s="156" t="s">
        <v>101</v>
      </c>
      <c r="G21" s="156" t="s">
        <v>275</v>
      </c>
      <c r="H21" s="156" t="s">
        <v>276</v>
      </c>
      <c r="I21" s="19">
        <v>2870000</v>
      </c>
      <c r="J21" s="19"/>
      <c r="K21" s="19"/>
      <c r="L21" s="19"/>
      <c r="M21" s="19"/>
      <c r="N21" s="19"/>
      <c r="O21" s="19"/>
      <c r="P21" s="19"/>
      <c r="Q21" s="19"/>
      <c r="R21" s="19">
        <v>2870000</v>
      </c>
      <c r="S21" s="19">
        <v>2870000</v>
      </c>
      <c r="T21" s="19"/>
      <c r="U21" s="19"/>
      <c r="V21" s="19"/>
      <c r="W21" s="19"/>
    </row>
    <row customHeight="1" ht="18.75">
      <c r="A22" s="156" t="s">
        <v>254</v>
      </c>
      <c r="B22" s="156" t="s">
        <v>255</v>
      </c>
      <c r="C22" s="141" t="s">
        <v>253</v>
      </c>
      <c r="D22" s="156" t="s">
        <v>71</v>
      </c>
      <c r="E22" s="156" t="s">
        <v>100</v>
      </c>
      <c r="F22" s="156" t="s">
        <v>101</v>
      </c>
      <c r="G22" s="156" t="s">
        <v>277</v>
      </c>
      <c r="H22" s="156" t="s">
        <v>278</v>
      </c>
      <c r="I22" s="19">
        <v>580000</v>
      </c>
      <c r="J22" s="19"/>
      <c r="K22" s="19"/>
      <c r="L22" s="19"/>
      <c r="M22" s="19"/>
      <c r="N22" s="19"/>
      <c r="O22" s="19"/>
      <c r="P22" s="19"/>
      <c r="Q22" s="19"/>
      <c r="R22" s="19">
        <v>580000</v>
      </c>
      <c r="S22" s="19">
        <v>580000</v>
      </c>
      <c r="T22" s="19"/>
      <c r="U22" s="19"/>
      <c r="V22" s="19"/>
      <c r="W22" s="19"/>
    </row>
    <row customHeight="1" ht="18.75">
      <c r="A23" s="156" t="s">
        <v>254</v>
      </c>
      <c r="B23" s="156" t="s">
        <v>255</v>
      </c>
      <c r="C23" s="141" t="s">
        <v>253</v>
      </c>
      <c r="D23" s="156" t="s">
        <v>71</v>
      </c>
      <c r="E23" s="156" t="s">
        <v>100</v>
      </c>
      <c r="F23" s="156" t="s">
        <v>101</v>
      </c>
      <c r="G23" s="156" t="s">
        <v>279</v>
      </c>
      <c r="H23" s="156" t="s">
        <v>280</v>
      </c>
      <c r="I23" s="19">
        <v>49000</v>
      </c>
      <c r="J23" s="19"/>
      <c r="K23" s="19"/>
      <c r="L23" s="19"/>
      <c r="M23" s="19"/>
      <c r="N23" s="19"/>
      <c r="O23" s="19"/>
      <c r="P23" s="19"/>
      <c r="Q23" s="19"/>
      <c r="R23" s="19">
        <v>49000</v>
      </c>
      <c r="S23" s="19">
        <v>49000</v>
      </c>
      <c r="T23" s="19"/>
      <c r="U23" s="19"/>
      <c r="V23" s="19"/>
      <c r="W23" s="19"/>
    </row>
    <row customHeight="1" ht="18.75">
      <c r="A24" s="156" t="s">
        <v>254</v>
      </c>
      <c r="B24" s="156" t="s">
        <v>255</v>
      </c>
      <c r="C24" s="141" t="s">
        <v>253</v>
      </c>
      <c r="D24" s="156" t="s">
        <v>71</v>
      </c>
      <c r="E24" s="156" t="s">
        <v>100</v>
      </c>
      <c r="F24" s="156" t="s">
        <v>101</v>
      </c>
      <c r="G24" s="156" t="s">
        <v>281</v>
      </c>
      <c r="H24" s="156" t="s">
        <v>282</v>
      </c>
      <c r="I24" s="19">
        <v>150000</v>
      </c>
      <c r="J24" s="19"/>
      <c r="K24" s="19"/>
      <c r="L24" s="19"/>
      <c r="M24" s="19"/>
      <c r="N24" s="19"/>
      <c r="O24" s="19"/>
      <c r="P24" s="19"/>
      <c r="Q24" s="19"/>
      <c r="R24" s="19">
        <v>150000</v>
      </c>
      <c r="S24" s="19">
        <v>150000</v>
      </c>
      <c r="T24" s="19"/>
      <c r="U24" s="19"/>
      <c r="V24" s="19"/>
      <c r="W24" s="19"/>
    </row>
    <row customHeight="1" ht="18.75">
      <c r="A25" s="156" t="s">
        <v>254</v>
      </c>
      <c r="B25" s="156" t="s">
        <v>255</v>
      </c>
      <c r="C25" s="141" t="s">
        <v>253</v>
      </c>
      <c r="D25" s="156" t="s">
        <v>71</v>
      </c>
      <c r="E25" s="156" t="s">
        <v>100</v>
      </c>
      <c r="F25" s="156" t="s">
        <v>101</v>
      </c>
      <c r="G25" s="156" t="s">
        <v>283</v>
      </c>
      <c r="H25" s="156" t="s">
        <v>284</v>
      </c>
      <c r="I25" s="19">
        <v>30000</v>
      </c>
      <c r="J25" s="19"/>
      <c r="K25" s="19"/>
      <c r="L25" s="19"/>
      <c r="M25" s="19"/>
      <c r="N25" s="19"/>
      <c r="O25" s="19"/>
      <c r="P25" s="19"/>
      <c r="Q25" s="19"/>
      <c r="R25" s="19">
        <v>30000</v>
      </c>
      <c r="S25" s="19">
        <v>30000</v>
      </c>
      <c r="T25" s="19"/>
      <c r="U25" s="19"/>
      <c r="V25" s="19"/>
      <c r="W25" s="19"/>
    </row>
    <row customHeight="1" ht="18.75">
      <c r="A26" s="156" t="s">
        <v>254</v>
      </c>
      <c r="B26" s="156" t="s">
        <v>255</v>
      </c>
      <c r="C26" s="141" t="s">
        <v>253</v>
      </c>
      <c r="D26" s="156" t="s">
        <v>71</v>
      </c>
      <c r="E26" s="156" t="s">
        <v>100</v>
      </c>
      <c r="F26" s="156" t="s">
        <v>101</v>
      </c>
      <c r="G26" s="156" t="s">
        <v>285</v>
      </c>
      <c r="H26" s="156" t="s">
        <v>286</v>
      </c>
      <c r="I26" s="19">
        <v>1485000</v>
      </c>
      <c r="J26" s="19"/>
      <c r="K26" s="19"/>
      <c r="L26" s="19"/>
      <c r="M26" s="19"/>
      <c r="N26" s="19"/>
      <c r="O26" s="19"/>
      <c r="P26" s="19"/>
      <c r="Q26" s="19"/>
      <c r="R26" s="19">
        <v>1485000</v>
      </c>
      <c r="S26" s="19">
        <v>1485000</v>
      </c>
      <c r="T26" s="19"/>
      <c r="U26" s="19"/>
      <c r="V26" s="19"/>
      <c r="W26" s="19"/>
    </row>
    <row customHeight="1" ht="18.75">
      <c r="A27" s="143" t="s">
        <v>116</v>
      </c>
      <c r="B27" s="157"/>
      <c r="C27" s="157"/>
      <c r="D27" s="157"/>
      <c r="E27" s="157"/>
      <c r="F27" s="157"/>
      <c r="G27" s="157"/>
      <c r="H27" s="158"/>
      <c r="I27" s="19">
        <v>10470500</v>
      </c>
      <c r="J27" s="19"/>
      <c r="K27" s="19"/>
      <c r="L27" s="19"/>
      <c r="M27" s="19"/>
      <c r="N27" s="19"/>
      <c r="O27" s="19"/>
      <c r="P27" s="19"/>
      <c r="Q27" s="19"/>
      <c r="R27" s="19">
        <v>10470500</v>
      </c>
      <c r="S27" s="19">
        <v>10470500</v>
      </c>
      <c r="T27" s="19"/>
      <c r="U27" s="19"/>
      <c r="V27" s="19"/>
      <c r="W27" s="19"/>
    </row>
  </sheetData>
  <mergeCells count="28">
    <mergeCell ref="A2:W2"/>
    <mergeCell ref="F4:F7"/>
    <mergeCell ref="A4:A7"/>
    <mergeCell ref="C4:C7"/>
    <mergeCell ref="A3:H3"/>
    <mergeCell ref="U5:U7"/>
    <mergeCell ref="V5:V7"/>
    <mergeCell ref="W5:W7"/>
    <mergeCell ref="D4:D7"/>
    <mergeCell ref="G4:G7"/>
    <mergeCell ref="H4:H7"/>
    <mergeCell ref="I4:I7"/>
    <mergeCell ref="L5:L7"/>
    <mergeCell ref="E4:E7"/>
    <mergeCell ref="Q4:Q7"/>
    <mergeCell ref="R4:W4"/>
    <mergeCell ref="A27:H27"/>
    <mergeCell ref="B4:B7"/>
    <mergeCell ref="J5:K6"/>
    <mergeCell ref="S5:S7"/>
    <mergeCell ref="T5:T7"/>
    <mergeCell ref="R5:R7"/>
    <mergeCell ref="M5:M7"/>
    <mergeCell ref="J4:M4"/>
    <mergeCell ref="N4:P4"/>
    <mergeCell ref="N5:N7"/>
    <mergeCell ref="O5:O7"/>
    <mergeCell ref="P5:P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539EE21-9AD3-05B9-B982-D3595642DF0F}" mc:Ignorable="x14ac xr xr2 xr3">
  <sheetPr>
    <outlinePr summaryRight="0" summaryBelow="0"/>
    <pageSetUpPr fitToPage="1"/>
  </sheetPr>
  <dimension ref="A1:J18"/>
  <sheetViews>
    <sheetView topLeftCell="A1" showZeros="0" workbookViewId="0" tabSelected="1"/>
  </sheetViews>
  <sheetFormatPr defaultColWidth="9.140625" customHeight="1" defaultRowHeight="12"/>
  <cols>
    <col min="1" max="1" width="34.28125" customWidth="1"/>
    <col min="2" max="2" width="48.00390625" customWidth="1"/>
    <col min="3" max="5" width="18.28125" customWidth="1"/>
    <col min="6" max="6" width="12.00390625" customWidth="1"/>
    <col min="7" max="7" width="17.00390625" customWidth="1"/>
    <col min="8" max="9" width="12.00390625" customWidth="1"/>
    <col min="10" max="10" width="27.57421875" customWidth="1"/>
  </cols>
  <sheetData>
    <row customHeight="1" ht="15">
      <c r="J1" s="159" t="s">
        <v>287</v>
      </c>
    </row>
    <row customHeight="1" ht="36.75">
      <c r="A2" s="62">
        <f>"2025"&amp;"年部门项目支出绩效目标表"</f>
      </c>
      <c r="B2" s="130"/>
      <c r="C2" s="130"/>
      <c r="D2" s="130"/>
      <c r="E2" s="130"/>
      <c r="F2" s="119"/>
      <c r="G2" s="130"/>
      <c r="H2" s="119"/>
      <c r="I2" s="119"/>
      <c r="J2" s="130"/>
    </row>
    <row customHeight="1" ht="18.75">
      <c r="A3" s="86">
        <f>"单位名称："&amp;"云县晓街乡卫生院"</f>
      </c>
      <c r="B3" s="146"/>
      <c r="C3" s="146"/>
      <c r="D3" s="146"/>
      <c r="E3" s="146"/>
      <c r="F3" s="160"/>
      <c r="G3" s="146"/>
      <c r="H3" s="160"/>
    </row>
    <row customHeight="1" ht="18.75">
      <c r="A4" s="76" t="s">
        <v>288</v>
      </c>
      <c r="B4" s="76" t="s">
        <v>289</v>
      </c>
      <c r="C4" s="76" t="s">
        <v>290</v>
      </c>
      <c r="D4" s="76" t="s">
        <v>291</v>
      </c>
      <c r="E4" s="76" t="s">
        <v>292</v>
      </c>
      <c r="F4" s="161" t="s">
        <v>293</v>
      </c>
      <c r="G4" s="76" t="s">
        <v>294</v>
      </c>
      <c r="H4" s="161" t="s">
        <v>295</v>
      </c>
      <c r="I4" s="161" t="s">
        <v>296</v>
      </c>
      <c r="J4" s="76" t="s">
        <v>297</v>
      </c>
    </row>
    <row customHeight="1" ht="18.75">
      <c r="A5" s="77">
        <v>1</v>
      </c>
      <c r="B5" s="77">
        <v>2</v>
      </c>
      <c r="C5" s="77">
        <v>3</v>
      </c>
      <c r="D5" s="77">
        <v>4</v>
      </c>
      <c r="E5" s="77">
        <v>5</v>
      </c>
      <c r="F5" s="77">
        <v>6</v>
      </c>
      <c r="G5" s="77">
        <v>7</v>
      </c>
      <c r="H5" s="77">
        <v>8</v>
      </c>
      <c r="I5" s="77">
        <v>9</v>
      </c>
      <c r="J5" s="77">
        <v>10</v>
      </c>
    </row>
    <row customHeight="1" ht="18.75">
      <c r="A6" s="109" t="s">
        <v>71</v>
      </c>
      <c r="B6" s="162"/>
      <c r="C6" s="162"/>
      <c r="D6" s="162"/>
      <c r="E6" s="163"/>
      <c r="F6" s="93"/>
      <c r="G6" s="163"/>
      <c r="H6" s="93"/>
      <c r="I6" s="93"/>
      <c r="J6" s="163"/>
    </row>
    <row customHeight="1" ht="18.75">
      <c r="A7" s="164" t="s">
        <v>253</v>
      </c>
      <c r="B7" s="141" t="s">
        <v>298</v>
      </c>
      <c r="C7" s="141" t="s">
        <v>299</v>
      </c>
      <c r="D7" s="141" t="s">
        <v>300</v>
      </c>
      <c r="E7" s="109" t="s">
        <v>301</v>
      </c>
      <c r="F7" s="141" t="s">
        <v>302</v>
      </c>
      <c r="G7" s="109" t="s">
        <v>303</v>
      </c>
      <c r="H7" s="141" t="s">
        <v>304</v>
      </c>
      <c r="I7" s="141" t="s">
        <v>305</v>
      </c>
      <c r="J7" s="109" t="s">
        <v>301</v>
      </c>
    </row>
    <row customHeight="1" ht="18.75">
      <c r="A8" s="164" t="s">
        <v>253</v>
      </c>
      <c r="B8" s="141" t="s">
        <v>298</v>
      </c>
      <c r="C8" s="141" t="s">
        <v>299</v>
      </c>
      <c r="D8" s="141" t="s">
        <v>300</v>
      </c>
      <c r="E8" s="109" t="s">
        <v>306</v>
      </c>
      <c r="F8" s="141" t="s">
        <v>302</v>
      </c>
      <c r="G8" s="109" t="s">
        <v>307</v>
      </c>
      <c r="H8" s="141" t="s">
        <v>308</v>
      </c>
      <c r="I8" s="141" t="s">
        <v>305</v>
      </c>
      <c r="J8" s="109" t="s">
        <v>306</v>
      </c>
    </row>
    <row customHeight="1" ht="18.75">
      <c r="A9" s="164" t="s">
        <v>253</v>
      </c>
      <c r="B9" s="141" t="s">
        <v>298</v>
      </c>
      <c r="C9" s="141" t="s">
        <v>299</v>
      </c>
      <c r="D9" s="141" t="s">
        <v>300</v>
      </c>
      <c r="E9" s="109" t="s">
        <v>309</v>
      </c>
      <c r="F9" s="141" t="s">
        <v>302</v>
      </c>
      <c r="G9" s="109" t="s">
        <v>303</v>
      </c>
      <c r="H9" s="141" t="s">
        <v>304</v>
      </c>
      <c r="I9" s="141" t="s">
        <v>305</v>
      </c>
      <c r="J9" s="109" t="s">
        <v>310</v>
      </c>
    </row>
    <row customHeight="1" ht="18.75">
      <c r="A10" s="164" t="s">
        <v>253</v>
      </c>
      <c r="B10" s="141" t="s">
        <v>298</v>
      </c>
      <c r="C10" s="141" t="s">
        <v>299</v>
      </c>
      <c r="D10" s="141" t="s">
        <v>300</v>
      </c>
      <c r="E10" s="109" t="s">
        <v>311</v>
      </c>
      <c r="F10" s="141" t="s">
        <v>302</v>
      </c>
      <c r="G10" s="109" t="s">
        <v>312</v>
      </c>
      <c r="H10" s="141" t="s">
        <v>313</v>
      </c>
      <c r="I10" s="141" t="s">
        <v>305</v>
      </c>
      <c r="J10" s="109" t="s">
        <v>314</v>
      </c>
    </row>
    <row customHeight="1" ht="18.75">
      <c r="A11" s="164" t="s">
        <v>253</v>
      </c>
      <c r="B11" s="141" t="s">
        <v>298</v>
      </c>
      <c r="C11" s="141" t="s">
        <v>299</v>
      </c>
      <c r="D11" s="141" t="s">
        <v>315</v>
      </c>
      <c r="E11" s="109" t="s">
        <v>316</v>
      </c>
      <c r="F11" s="141" t="s">
        <v>302</v>
      </c>
      <c r="G11" s="109" t="s">
        <v>317</v>
      </c>
      <c r="H11" s="141" t="s">
        <v>308</v>
      </c>
      <c r="I11" s="141" t="s">
        <v>305</v>
      </c>
      <c r="J11" s="109" t="s">
        <v>318</v>
      </c>
    </row>
    <row customHeight="1" ht="18.75">
      <c r="A12" s="164" t="s">
        <v>253</v>
      </c>
      <c r="B12" s="141" t="s">
        <v>298</v>
      </c>
      <c r="C12" s="141" t="s">
        <v>299</v>
      </c>
      <c r="D12" s="141" t="s">
        <v>315</v>
      </c>
      <c r="E12" s="109" t="s">
        <v>319</v>
      </c>
      <c r="F12" s="141" t="s">
        <v>302</v>
      </c>
      <c r="G12" s="109" t="s">
        <v>320</v>
      </c>
      <c r="H12" s="141" t="s">
        <v>308</v>
      </c>
      <c r="I12" s="141" t="s">
        <v>305</v>
      </c>
      <c r="J12" s="109" t="s">
        <v>321</v>
      </c>
    </row>
    <row customHeight="1" ht="18.75">
      <c r="A13" s="164" t="s">
        <v>253</v>
      </c>
      <c r="B13" s="141" t="s">
        <v>298</v>
      </c>
      <c r="C13" s="141" t="s">
        <v>299</v>
      </c>
      <c r="D13" s="141" t="s">
        <v>322</v>
      </c>
      <c r="E13" s="109" t="s">
        <v>323</v>
      </c>
      <c r="F13" s="141" t="s">
        <v>324</v>
      </c>
      <c r="G13" s="109" t="s">
        <v>325</v>
      </c>
      <c r="H13" s="141" t="s">
        <v>308</v>
      </c>
      <c r="I13" s="141" t="s">
        <v>305</v>
      </c>
      <c r="J13" s="109" t="s">
        <v>326</v>
      </c>
    </row>
    <row customHeight="1" ht="18.75">
      <c r="A14" s="164" t="s">
        <v>253</v>
      </c>
      <c r="B14" s="141" t="s">
        <v>298</v>
      </c>
      <c r="C14" s="141" t="s">
        <v>299</v>
      </c>
      <c r="D14" s="141" t="s">
        <v>322</v>
      </c>
      <c r="E14" s="109" t="s">
        <v>327</v>
      </c>
      <c r="F14" s="141" t="s">
        <v>302</v>
      </c>
      <c r="G14" s="109" t="s">
        <v>328</v>
      </c>
      <c r="H14" s="141" t="s">
        <v>308</v>
      </c>
      <c r="I14" s="141" t="s">
        <v>305</v>
      </c>
      <c r="J14" s="109" t="s">
        <v>329</v>
      </c>
    </row>
    <row customHeight="1" ht="18.75">
      <c r="A15" s="164" t="s">
        <v>253</v>
      </c>
      <c r="B15" s="141" t="s">
        <v>298</v>
      </c>
      <c r="C15" s="141" t="s">
        <v>330</v>
      </c>
      <c r="D15" s="141" t="s">
        <v>331</v>
      </c>
      <c r="E15" s="109" t="s">
        <v>332</v>
      </c>
      <c r="F15" s="141" t="s">
        <v>302</v>
      </c>
      <c r="G15" s="109" t="s">
        <v>333</v>
      </c>
      <c r="H15" s="141" t="s">
        <v>308</v>
      </c>
      <c r="I15" s="141" t="s">
        <v>305</v>
      </c>
      <c r="J15" s="109" t="s">
        <v>334</v>
      </c>
    </row>
    <row customHeight="1" ht="18.75">
      <c r="A16" s="164" t="s">
        <v>253</v>
      </c>
      <c r="B16" s="141" t="s">
        <v>298</v>
      </c>
      <c r="C16" s="141" t="s">
        <v>330</v>
      </c>
      <c r="D16" s="141" t="s">
        <v>331</v>
      </c>
      <c r="E16" s="109" t="s">
        <v>335</v>
      </c>
      <c r="F16" s="141" t="s">
        <v>302</v>
      </c>
      <c r="G16" s="109" t="s">
        <v>336</v>
      </c>
      <c r="H16" s="141" t="s">
        <v>308</v>
      </c>
      <c r="I16" s="141" t="s">
        <v>305</v>
      </c>
      <c r="J16" s="109" t="s">
        <v>337</v>
      </c>
    </row>
    <row customHeight="1" ht="18.75">
      <c r="A17" s="164" t="s">
        <v>253</v>
      </c>
      <c r="B17" s="141" t="s">
        <v>298</v>
      </c>
      <c r="C17" s="141" t="s">
        <v>338</v>
      </c>
      <c r="D17" s="141" t="s">
        <v>339</v>
      </c>
      <c r="E17" s="109" t="s">
        <v>340</v>
      </c>
      <c r="F17" s="141" t="s">
        <v>302</v>
      </c>
      <c r="G17" s="109" t="s">
        <v>325</v>
      </c>
      <c r="H17" s="141" t="s">
        <v>308</v>
      </c>
      <c r="I17" s="141" t="s">
        <v>305</v>
      </c>
      <c r="J17" s="109" t="s">
        <v>340</v>
      </c>
    </row>
    <row customHeight="1" ht="18.75">
      <c r="A18" s="164" t="s">
        <v>253</v>
      </c>
      <c r="B18" s="141" t="s">
        <v>298</v>
      </c>
      <c r="C18" s="141" t="s">
        <v>338</v>
      </c>
      <c r="D18" s="141" t="s">
        <v>339</v>
      </c>
      <c r="E18" s="109" t="s">
        <v>341</v>
      </c>
      <c r="F18" s="141" t="s">
        <v>324</v>
      </c>
      <c r="G18" s="109" t="s">
        <v>325</v>
      </c>
      <c r="H18" s="141" t="s">
        <v>308</v>
      </c>
      <c r="I18" s="141" t="s">
        <v>305</v>
      </c>
      <c r="J18" s="109" t="s">
        <v>341</v>
      </c>
    </row>
  </sheetData>
  <mergeCells count="4">
    <mergeCell ref="A2:J2"/>
    <mergeCell ref="A3:H3"/>
    <mergeCell ref="A7:A18"/>
    <mergeCell ref="B7:B18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